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65" windowWidth="11595" windowHeight="6090" activeTab="0"/>
  </bookViews>
  <sheets>
    <sheet name="PC-Version" sheetId="1" r:id="rId1"/>
  </sheets>
  <definedNames>
    <definedName name="_xlnm.Print_Area" localSheetId="0">'PC-Version'!$A$1:$BD$115</definedName>
  </definedNames>
  <calcPr fullCalcOnLoad="1"/>
</workbook>
</file>

<file path=xl/sharedStrings.xml><?xml version="1.0" encoding="utf-8"?>
<sst xmlns="http://schemas.openxmlformats.org/spreadsheetml/2006/main" count="272" uniqueCount="53">
  <si>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</si>
  <si>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</si>
  <si>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</si>
  <si>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</si>
  <si>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</si>
  <si>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</si>
  <si>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</si>
  <si>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</si>
  <si>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</si>
  <si>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</si>
  <si>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</si>
  <si>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</si>
  <si>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</si>
  <si>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</si>
  <si>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</si>
  <si>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</si>
  <si>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</si>
  <si>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</si>
  <si>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</si>
  <si>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</si>
  <si>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</si>
  <si>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</si>
  <si>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</si>
  <si>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</si>
  <si>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</si>
  <si>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</si>
  <si>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</si>
  <si>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</si>
  <si>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</si>
  <si>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</si>
  <si>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</si>
  <si>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x</t>
  </si>
  <si>
    <t>SR</t>
  </si>
  <si>
    <t>6.</t>
  </si>
  <si>
    <t>7.</t>
  </si>
  <si>
    <t>Platz</t>
  </si>
  <si>
    <t>FSV Gevelsberg</t>
  </si>
  <si>
    <t>im Stadion Stefansbachtal, Gevelsberg</t>
  </si>
  <si>
    <t>TSG 1899 Hoffenheim</t>
  </si>
  <si>
    <t>TuS Ennepetal</t>
  </si>
  <si>
    <t>VfL Bochum</t>
  </si>
  <si>
    <t>1.FC Köln</t>
  </si>
  <si>
    <t>Bayer 04 Leverkusen</t>
  </si>
  <si>
    <t>Roda JC Kerkrade</t>
  </si>
  <si>
    <t>BV Borussia Dortmund</t>
  </si>
  <si>
    <t>RW Oberhausen</t>
  </si>
  <si>
    <t>SUS Volmarstein</t>
  </si>
  <si>
    <t>DSC Arminia Bielefeld</t>
  </si>
  <si>
    <t>RW Essen</t>
  </si>
  <si>
    <t>Sonntag</t>
  </si>
  <si>
    <t>FSC Rheda</t>
  </si>
  <si>
    <t>VFR 08 Oberhausen</t>
  </si>
  <si>
    <r>
      <t>Fußball Feldturnier für - U11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</si>
</sst>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10" xfId="0" applyNumberFormat="1" applyFont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20" fontId="0" fillId="0" borderId="30" xfId="0" applyNumberFormat="1" applyFont="1" applyFill="1" applyBorder="1" applyAlignment="1">
      <alignment horizontal="center" vertical="center"/>
    </xf>
    <xf numFmtId="20" fontId="0" fillId="0" borderId="3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5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20" fontId="0" fillId="0" borderId="20" xfId="0" applyNumberFormat="1" applyFont="1" applyFill="1" applyBorder="1" applyAlignment="1">
      <alignment horizontal="center" vertical="center"/>
    </xf>
    <xf numFmtId="20" fontId="0" fillId="0" borderId="25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38" xfId="0" applyFont="1" applyFill="1" applyBorder="1" applyAlignment="1">
      <alignment horizontal="left" vertical="center" shrinkToFit="1"/>
    </xf>
    <xf numFmtId="0" fontId="2" fillId="0" borderId="3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43" xfId="0" applyBorder="1" applyAlignment="1">
      <alignment horizontal="center" vertical="center"/>
    </xf>
    <xf numFmtId="0" fontId="0" fillId="0" borderId="38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40" xfId="0" applyFont="1" applyFill="1" applyBorder="1" applyAlignment="1">
      <alignment horizontal="left" vertical="center" shrinkToFit="1"/>
    </xf>
    <xf numFmtId="0" fontId="2" fillId="0" borderId="4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20" fontId="0" fillId="0" borderId="41" xfId="0" applyNumberFormat="1" applyFont="1" applyFill="1" applyBorder="1" applyAlignment="1">
      <alignment horizontal="center" vertical="center"/>
    </xf>
    <xf numFmtId="0" fontId="6" fillId="0" borderId="49" xfId="0" applyFont="1" applyBorder="1" applyAlignment="1">
      <alignment horizontal="left" shrinkToFit="1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42" xfId="0" applyFont="1" applyFill="1" applyBorder="1" applyAlignment="1">
      <alignment horizontal="left" vertical="center" shrinkToFit="1"/>
    </xf>
    <xf numFmtId="0" fontId="6" fillId="0" borderId="51" xfId="0" applyFont="1" applyBorder="1" applyAlignment="1">
      <alignment horizontal="center"/>
    </xf>
    <xf numFmtId="0" fontId="6" fillId="0" borderId="49" xfId="0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9525</xdr:rowOff>
    </xdr:from>
    <xdr:to>
      <xdr:col>69</xdr:col>
      <xdr:colOff>104775</xdr:colOff>
      <xdr:row>2</xdr:row>
      <xdr:rowOff>304800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4775"/>
          <a:ext cx="8705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55</xdr:row>
      <xdr:rowOff>133350</xdr:rowOff>
    </xdr:from>
    <xdr:to>
      <xdr:col>69</xdr:col>
      <xdr:colOff>9525</xdr:colOff>
      <xdr:row>57</xdr:row>
      <xdr:rowOff>9525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153775"/>
          <a:ext cx="8705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38100</xdr:colOff>
      <xdr:row>73</xdr:row>
      <xdr:rowOff>85725</xdr:rowOff>
    </xdr:from>
    <xdr:to>
      <xdr:col>34</xdr:col>
      <xdr:colOff>57150</xdr:colOff>
      <xdr:row>75</xdr:row>
      <xdr:rowOff>57150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15316200"/>
          <a:ext cx="13906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B258"/>
  <sheetViews>
    <sheetView showGridLines="0" tabSelected="1" zoomScalePageLayoutView="0" workbookViewId="0" topLeftCell="A1">
      <selection activeCell="BJ20" sqref="BJ20"/>
    </sheetView>
  </sheetViews>
  <sheetFormatPr defaultColWidth="1.7109375" defaultRowHeight="12.75"/>
  <cols>
    <col min="1" max="55" width="1.7109375" style="0" customWidth="1"/>
    <col min="56" max="56" width="1.7109375" style="18" customWidth="1"/>
    <col min="57" max="57" width="1.7109375" style="33" customWidth="1"/>
    <col min="58" max="58" width="2.8515625" style="33" customWidth="1"/>
    <col min="59" max="59" width="2.140625" style="33" customWidth="1"/>
    <col min="60" max="60" width="2.8515625" style="33" customWidth="1"/>
    <col min="61" max="64" width="1.7109375" style="33" customWidth="1"/>
    <col min="65" max="65" width="8.8515625" style="33" customWidth="1"/>
    <col min="66" max="66" width="3.00390625" style="33" bestFit="1" customWidth="1"/>
    <col min="67" max="67" width="3.00390625" style="33" customWidth="1"/>
    <col min="68" max="68" width="1.57421875" style="33" bestFit="1" customWidth="1"/>
    <col min="69" max="69" width="3.00390625" style="33" bestFit="1" customWidth="1"/>
    <col min="70" max="70" width="2.57421875" style="33" customWidth="1"/>
    <col min="71" max="73" width="1.7109375" style="33" customWidth="1"/>
    <col min="74" max="75" width="1.7109375" style="34" customWidth="1"/>
    <col min="76" max="80" width="1.7109375" style="56" customWidth="1"/>
    <col min="81" max="132" width="1.7109375" style="18" customWidth="1"/>
    <col min="133" max="16384" width="1.7109375" style="20" customWidth="1"/>
  </cols>
  <sheetData>
    <row r="1" spans="1:80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4"/>
      <c r="BW1" s="34"/>
      <c r="BX1" s="53"/>
      <c r="BY1" s="53"/>
      <c r="BZ1" s="53"/>
      <c r="CA1" s="53"/>
      <c r="CB1" s="53"/>
    </row>
    <row r="2" spans="1:80" s="7" customFormat="1" ht="27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4"/>
      <c r="BW2" s="34"/>
      <c r="BX2" s="53"/>
      <c r="BY2" s="53"/>
      <c r="BZ2" s="53"/>
      <c r="CA2" s="53"/>
      <c r="CB2" s="53"/>
    </row>
    <row r="3" spans="1:80" s="14" customFormat="1" ht="27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7"/>
      <c r="BW3" s="37"/>
      <c r="BX3" s="54"/>
      <c r="BY3" s="54"/>
      <c r="BZ3" s="54"/>
      <c r="CA3" s="54"/>
      <c r="CB3" s="54"/>
    </row>
    <row r="4" spans="1:80" s="2" customFormat="1" ht="15.75">
      <c r="A4" s="150" t="s">
        <v>52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9"/>
      <c r="BW4" s="39"/>
      <c r="BX4" s="55"/>
      <c r="BY4" s="55"/>
      <c r="BZ4" s="55"/>
      <c r="CA4" s="55"/>
      <c r="CB4" s="55"/>
    </row>
    <row r="5" spans="43:80" s="2" customFormat="1" ht="6" customHeight="1"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9"/>
      <c r="BW5" s="39"/>
      <c r="BX5" s="55"/>
      <c r="BY5" s="55"/>
      <c r="BZ5" s="55"/>
      <c r="CA5" s="55"/>
      <c r="CB5" s="55"/>
    </row>
    <row r="6" spans="12:80" s="2" customFormat="1" ht="15.75">
      <c r="L6" s="3" t="s">
        <v>0</v>
      </c>
      <c r="M6" s="93" t="s">
        <v>49</v>
      </c>
      <c r="N6" s="93"/>
      <c r="O6" s="93"/>
      <c r="P6" s="93"/>
      <c r="Q6" s="93"/>
      <c r="R6" s="93"/>
      <c r="S6" s="93"/>
      <c r="T6" s="93"/>
      <c r="U6" s="2" t="s">
        <v>1</v>
      </c>
      <c r="Y6" s="94">
        <v>41525</v>
      </c>
      <c r="Z6" s="94"/>
      <c r="AA6" s="94"/>
      <c r="AB6" s="94"/>
      <c r="AC6" s="94"/>
      <c r="AD6" s="94"/>
      <c r="AE6" s="94"/>
      <c r="AF6" s="94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9"/>
      <c r="BW6" s="39"/>
      <c r="BX6" s="55"/>
      <c r="BY6" s="55"/>
      <c r="BZ6" s="55"/>
      <c r="CA6" s="55"/>
      <c r="CB6" s="55"/>
    </row>
    <row r="7" spans="43:80" s="2" customFormat="1" ht="6" customHeight="1"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9"/>
      <c r="BW7" s="39"/>
      <c r="BX7" s="55"/>
      <c r="BY7" s="55"/>
      <c r="BZ7" s="55"/>
      <c r="CA7" s="55"/>
      <c r="CB7" s="55"/>
    </row>
    <row r="8" spans="2:80" s="2" customFormat="1" ht="15">
      <c r="B8" s="95" t="s">
        <v>37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9"/>
      <c r="BW8" s="39"/>
      <c r="BX8" s="55"/>
      <c r="BY8" s="55"/>
      <c r="BZ8" s="55"/>
      <c r="CA8" s="55"/>
      <c r="CB8" s="55"/>
    </row>
    <row r="9" spans="57:80" s="2" customFormat="1" ht="6" customHeight="1"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9"/>
      <c r="BW9" s="39"/>
      <c r="BX9" s="55"/>
      <c r="BY9" s="55"/>
      <c r="BZ9" s="55"/>
      <c r="CA9" s="55"/>
      <c r="CB9" s="55"/>
    </row>
    <row r="10" spans="7:80" s="2" customFormat="1" ht="15.75">
      <c r="G10" s="6" t="s">
        <v>2</v>
      </c>
      <c r="H10" s="98">
        <v>0.4166666666666667</v>
      </c>
      <c r="I10" s="98"/>
      <c r="J10" s="98"/>
      <c r="K10" s="98"/>
      <c r="L10" s="98"/>
      <c r="M10" s="7" t="s">
        <v>3</v>
      </c>
      <c r="T10" s="6" t="s">
        <v>4</v>
      </c>
      <c r="U10" s="106">
        <v>1</v>
      </c>
      <c r="V10" s="106" t="s">
        <v>5</v>
      </c>
      <c r="W10" s="21" t="s">
        <v>31</v>
      </c>
      <c r="X10" s="97">
        <v>0.006944444444444444</v>
      </c>
      <c r="Y10" s="97"/>
      <c r="Z10" s="97"/>
      <c r="AA10" s="97"/>
      <c r="AB10" s="97"/>
      <c r="AC10" s="7" t="s">
        <v>6</v>
      </c>
      <c r="AK10" s="6" t="s">
        <v>7</v>
      </c>
      <c r="AL10" s="97">
        <v>0.0020833333333333333</v>
      </c>
      <c r="AM10" s="97"/>
      <c r="AN10" s="97"/>
      <c r="AO10" s="97"/>
      <c r="AP10" s="97"/>
      <c r="AQ10" s="7" t="s">
        <v>6</v>
      </c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9"/>
      <c r="BW10" s="39"/>
      <c r="BX10" s="55"/>
      <c r="BY10" s="55"/>
      <c r="BZ10" s="55"/>
      <c r="CA10" s="55"/>
      <c r="CB10" s="55"/>
    </row>
    <row r="11" ht="9" customHeight="1"/>
    <row r="12" ht="6" customHeight="1"/>
    <row r="13" ht="12.75">
      <c r="B13" s="1" t="s">
        <v>8</v>
      </c>
    </row>
    <row r="14" ht="6" customHeight="1" thickBot="1"/>
    <row r="15" spans="2:55" ht="16.5" thickBot="1">
      <c r="B15" s="107" t="s">
        <v>14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9"/>
      <c r="AE15" s="107" t="s">
        <v>15</v>
      </c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 t="s">
        <v>32</v>
      </c>
      <c r="BC15" s="109"/>
    </row>
    <row r="16" spans="2:55" ht="15">
      <c r="B16" s="110" t="s">
        <v>9</v>
      </c>
      <c r="C16" s="111"/>
      <c r="D16" s="92" t="s">
        <v>38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0"/>
      <c r="Z16" s="91"/>
      <c r="AE16" s="110" t="s">
        <v>9</v>
      </c>
      <c r="AF16" s="111"/>
      <c r="AG16" s="92" t="s">
        <v>36</v>
      </c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0"/>
      <c r="BC16" s="91"/>
    </row>
    <row r="17" spans="1:80" s="18" customFormat="1" ht="15">
      <c r="A17"/>
      <c r="B17" s="110" t="s">
        <v>10</v>
      </c>
      <c r="C17" s="111"/>
      <c r="D17" s="92" t="s">
        <v>39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0"/>
      <c r="Z17" s="91"/>
      <c r="AA17"/>
      <c r="AB17"/>
      <c r="AC17"/>
      <c r="AD17"/>
      <c r="AE17" s="110" t="s">
        <v>10</v>
      </c>
      <c r="AF17" s="111"/>
      <c r="AG17" s="92" t="s">
        <v>44</v>
      </c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0"/>
      <c r="BC17" s="91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4"/>
      <c r="BW17" s="34"/>
      <c r="BX17" s="56"/>
      <c r="BY17" s="56"/>
      <c r="BZ17" s="56"/>
      <c r="CA17" s="56"/>
      <c r="CB17" s="56"/>
    </row>
    <row r="18" spans="1:80" s="18" customFormat="1" ht="15">
      <c r="A18"/>
      <c r="B18" s="110" t="s">
        <v>11</v>
      </c>
      <c r="C18" s="111"/>
      <c r="D18" s="92" t="s">
        <v>40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0"/>
      <c r="Z18" s="91"/>
      <c r="AA18"/>
      <c r="AB18"/>
      <c r="AC18"/>
      <c r="AD18"/>
      <c r="AE18" s="110" t="s">
        <v>11</v>
      </c>
      <c r="AF18" s="111"/>
      <c r="AG18" s="92" t="s">
        <v>45</v>
      </c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0"/>
      <c r="BC18" s="91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4"/>
      <c r="BW18" s="34"/>
      <c r="BX18" s="56"/>
      <c r="BY18" s="56"/>
      <c r="BZ18" s="56"/>
      <c r="CA18" s="56"/>
      <c r="CB18" s="56"/>
    </row>
    <row r="19" spans="1:80" s="18" customFormat="1" ht="15">
      <c r="A19"/>
      <c r="B19" s="110" t="s">
        <v>12</v>
      </c>
      <c r="C19" s="111"/>
      <c r="D19" s="92" t="s">
        <v>41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0"/>
      <c r="Z19" s="91"/>
      <c r="AA19"/>
      <c r="AB19"/>
      <c r="AC19"/>
      <c r="AD19"/>
      <c r="AE19" s="110" t="s">
        <v>12</v>
      </c>
      <c r="AF19" s="111"/>
      <c r="AG19" s="92" t="s">
        <v>46</v>
      </c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0"/>
      <c r="BC19" s="91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4"/>
      <c r="BW19" s="34"/>
      <c r="BX19" s="56"/>
      <c r="BY19" s="56"/>
      <c r="BZ19" s="56"/>
      <c r="CA19" s="56"/>
      <c r="CB19" s="56"/>
    </row>
    <row r="20" spans="1:80" s="18" customFormat="1" ht="15">
      <c r="A20"/>
      <c r="B20" s="110" t="s">
        <v>13</v>
      </c>
      <c r="C20" s="111"/>
      <c r="D20" s="92" t="s">
        <v>42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0"/>
      <c r="Z20" s="91"/>
      <c r="AA20"/>
      <c r="AB20"/>
      <c r="AC20"/>
      <c r="AD20"/>
      <c r="AE20" s="110" t="s">
        <v>13</v>
      </c>
      <c r="AF20" s="111"/>
      <c r="AG20" s="92" t="s">
        <v>47</v>
      </c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0"/>
      <c r="BC20" s="91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4"/>
      <c r="BW20" s="34"/>
      <c r="BX20" s="56"/>
      <c r="BY20" s="56"/>
      <c r="BZ20" s="56"/>
      <c r="CA20" s="56"/>
      <c r="CB20" s="56"/>
    </row>
    <row r="21" spans="1:80" s="18" customFormat="1" ht="15">
      <c r="A21"/>
      <c r="B21" s="110" t="s">
        <v>33</v>
      </c>
      <c r="C21" s="111"/>
      <c r="D21" s="92" t="s">
        <v>43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0"/>
      <c r="Z21" s="91"/>
      <c r="AA21"/>
      <c r="AB21"/>
      <c r="AC21"/>
      <c r="AD21"/>
      <c r="AE21" s="110" t="s">
        <v>33</v>
      </c>
      <c r="AF21" s="111"/>
      <c r="AG21" s="92" t="s">
        <v>48</v>
      </c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0"/>
      <c r="BC21" s="91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4"/>
      <c r="BW21" s="34"/>
      <c r="BX21" s="56"/>
      <c r="BY21" s="56"/>
      <c r="BZ21" s="56"/>
      <c r="CA21" s="56"/>
      <c r="CB21" s="56"/>
    </row>
    <row r="22" spans="1:80" s="18" customFormat="1" ht="15.75" thickBot="1">
      <c r="A22"/>
      <c r="B22" s="166" t="s">
        <v>34</v>
      </c>
      <c r="C22" s="167"/>
      <c r="D22" s="162" t="s">
        <v>51</v>
      </c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3"/>
      <c r="Z22" s="164"/>
      <c r="AA22"/>
      <c r="AB22"/>
      <c r="AC22"/>
      <c r="AD22"/>
      <c r="AE22" s="166" t="s">
        <v>34</v>
      </c>
      <c r="AF22" s="167"/>
      <c r="AG22" s="162" t="s">
        <v>50</v>
      </c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3"/>
      <c r="BC22" s="164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4"/>
      <c r="BW22" s="34"/>
      <c r="BX22" s="56"/>
      <c r="BY22" s="56"/>
      <c r="BZ22" s="56"/>
      <c r="CA22" s="56"/>
      <c r="CB22" s="56"/>
    </row>
    <row r="23" spans="1:80" s="18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4"/>
      <c r="BX23" s="56"/>
      <c r="BY23" s="56"/>
      <c r="BZ23" s="56"/>
      <c r="CA23" s="56"/>
      <c r="CB23" s="56"/>
    </row>
    <row r="24" spans="1:80" s="18" customFormat="1" ht="12.75">
      <c r="A24"/>
      <c r="B24" s="1" t="s">
        <v>25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4"/>
      <c r="BX24" s="56"/>
      <c r="BY24" s="56"/>
      <c r="BZ24" s="56"/>
      <c r="CA24" s="56"/>
      <c r="CB24" s="56"/>
    </row>
    <row r="25" spans="1:80" s="18" customFormat="1" ht="6" customHeight="1" thickBo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4"/>
      <c r="BW25" s="34"/>
      <c r="BX25" s="56"/>
      <c r="BY25" s="56"/>
      <c r="BZ25" s="56"/>
      <c r="CA25" s="56"/>
      <c r="CB25" s="56"/>
    </row>
    <row r="26" spans="1:132" s="25" customFormat="1" ht="16.5" customHeight="1" thickBot="1">
      <c r="A26" s="4"/>
      <c r="B26" s="119" t="s">
        <v>16</v>
      </c>
      <c r="C26" s="120"/>
      <c r="D26" s="121" t="s">
        <v>35</v>
      </c>
      <c r="E26" s="80"/>
      <c r="F26" s="122"/>
      <c r="G26" s="121" t="s">
        <v>17</v>
      </c>
      <c r="H26" s="80"/>
      <c r="I26" s="122"/>
      <c r="J26" s="121" t="s">
        <v>19</v>
      </c>
      <c r="K26" s="80"/>
      <c r="L26" s="80"/>
      <c r="M26" s="80"/>
      <c r="N26" s="122"/>
      <c r="O26" s="121" t="s">
        <v>20</v>
      </c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122"/>
      <c r="AW26" s="121" t="s">
        <v>23</v>
      </c>
      <c r="AX26" s="80"/>
      <c r="AY26" s="80"/>
      <c r="AZ26" s="80"/>
      <c r="BA26" s="122"/>
      <c r="BB26" s="121"/>
      <c r="BC26" s="81"/>
      <c r="BD26" s="19"/>
      <c r="BE26" s="40"/>
      <c r="BF26" s="41" t="s">
        <v>30</v>
      </c>
      <c r="BG26" s="42"/>
      <c r="BH26" s="42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3"/>
      <c r="BW26" s="43"/>
      <c r="BX26" s="57"/>
      <c r="BY26" s="57"/>
      <c r="BZ26" s="57"/>
      <c r="CA26" s="57"/>
      <c r="CB26" s="57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</row>
    <row r="27" spans="2:80" s="5" customFormat="1" ht="18" customHeight="1">
      <c r="B27" s="115">
        <v>1</v>
      </c>
      <c r="C27" s="116"/>
      <c r="D27" s="116">
        <v>1</v>
      </c>
      <c r="E27" s="116"/>
      <c r="F27" s="116"/>
      <c r="G27" s="116" t="s">
        <v>18</v>
      </c>
      <c r="H27" s="116"/>
      <c r="I27" s="116"/>
      <c r="J27" s="117">
        <f>$H$10</f>
        <v>0.4166666666666667</v>
      </c>
      <c r="K27" s="117"/>
      <c r="L27" s="117"/>
      <c r="M27" s="117"/>
      <c r="N27" s="118"/>
      <c r="O27" s="112" t="str">
        <f>D16</f>
        <v>TSG 1899 Hoffenheim</v>
      </c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5" t="s">
        <v>22</v>
      </c>
      <c r="AF27" s="113" t="str">
        <f>D17</f>
        <v>TuS Ennepetal</v>
      </c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4"/>
      <c r="AW27" s="82"/>
      <c r="AX27" s="84"/>
      <c r="AY27" s="15" t="s">
        <v>21</v>
      </c>
      <c r="AZ27" s="84"/>
      <c r="BA27" s="85"/>
      <c r="BB27" s="82"/>
      <c r="BC27" s="83"/>
      <c r="BE27" s="40"/>
      <c r="BF27" s="44" t="str">
        <f>IF(ISBLANK(AW27),"0",IF(AW27&gt;AZ27,3,IF(AW27=AZ27,1,0)))</f>
        <v>0</v>
      </c>
      <c r="BG27" s="44" t="s">
        <v>21</v>
      </c>
      <c r="BH27" s="44" t="str">
        <f>IF(ISBLANK(AZ27),"0",IF(AZ27&gt;AW27,3,IF(AZ27=AW27,1,0)))</f>
        <v>0</v>
      </c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3"/>
      <c r="BW27" s="43"/>
      <c r="BX27" s="57"/>
      <c r="BY27" s="57"/>
      <c r="BZ27" s="57"/>
      <c r="CA27" s="57"/>
      <c r="CB27" s="57"/>
    </row>
    <row r="28" spans="1:80" s="19" customFormat="1" ht="18" customHeight="1">
      <c r="A28" s="4"/>
      <c r="B28" s="99">
        <v>2</v>
      </c>
      <c r="C28" s="100"/>
      <c r="D28" s="100">
        <v>2</v>
      </c>
      <c r="E28" s="100"/>
      <c r="F28" s="100"/>
      <c r="G28" s="100" t="s">
        <v>18</v>
      </c>
      <c r="H28" s="100"/>
      <c r="I28" s="100"/>
      <c r="J28" s="104">
        <f>J27</f>
        <v>0.4166666666666667</v>
      </c>
      <c r="K28" s="104"/>
      <c r="L28" s="104"/>
      <c r="M28" s="104"/>
      <c r="N28" s="105"/>
      <c r="O28" s="101" t="str">
        <f>D18</f>
        <v>VfL Bochum</v>
      </c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24" t="s">
        <v>22</v>
      </c>
      <c r="AF28" s="102" t="str">
        <f>D19</f>
        <v>1.FC Köln</v>
      </c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3"/>
      <c r="AW28" s="86"/>
      <c r="AX28" s="87"/>
      <c r="AY28" s="24" t="s">
        <v>21</v>
      </c>
      <c r="AZ28" s="87"/>
      <c r="BA28" s="88"/>
      <c r="BB28" s="86"/>
      <c r="BC28" s="89"/>
      <c r="BE28" s="40"/>
      <c r="BF28" s="44" t="str">
        <f aca="true" t="shared" si="0" ref="BF28:BF45">IF(ISBLANK(AW28),"0",IF(AW28&gt;AZ28,3,IF(AW28=AZ28,1,0)))</f>
        <v>0</v>
      </c>
      <c r="BG28" s="44" t="s">
        <v>21</v>
      </c>
      <c r="BH28" s="44" t="str">
        <f aca="true" t="shared" si="1" ref="BH28:BH45">IF(ISBLANK(AZ28),"0",IF(AZ28&gt;AW28,3,IF(AZ28=AW28,1,0)))</f>
        <v>0</v>
      </c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3"/>
      <c r="BW28" s="43"/>
      <c r="BX28" s="59"/>
      <c r="BY28" s="59"/>
      <c r="BZ28" s="59"/>
      <c r="CA28" s="59"/>
      <c r="CB28" s="59"/>
    </row>
    <row r="29" spans="1:80" s="19" customFormat="1" ht="18" customHeight="1">
      <c r="A29" s="4"/>
      <c r="B29" s="123">
        <v>3</v>
      </c>
      <c r="C29" s="124"/>
      <c r="D29" s="124">
        <v>1</v>
      </c>
      <c r="E29" s="124"/>
      <c r="F29" s="124"/>
      <c r="G29" s="124" t="s">
        <v>24</v>
      </c>
      <c r="H29" s="124"/>
      <c r="I29" s="124"/>
      <c r="J29" s="104">
        <f aca="true" t="shared" si="2" ref="J29:J53">J28+$U$10*$X$10+$AL$10</f>
        <v>0.42569444444444443</v>
      </c>
      <c r="K29" s="104"/>
      <c r="L29" s="104"/>
      <c r="M29" s="104"/>
      <c r="N29" s="105"/>
      <c r="O29" s="125" t="str">
        <f>AG16</f>
        <v>FSV Gevelsberg</v>
      </c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8" t="s">
        <v>22</v>
      </c>
      <c r="AF29" s="126" t="str">
        <f>AG17</f>
        <v>BV Borussia Dortmund</v>
      </c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7"/>
      <c r="AW29" s="128"/>
      <c r="AX29" s="129"/>
      <c r="AY29" s="8" t="s">
        <v>21</v>
      </c>
      <c r="AZ29" s="129"/>
      <c r="BA29" s="130"/>
      <c r="BB29" s="128"/>
      <c r="BC29" s="131"/>
      <c r="BE29" s="40"/>
      <c r="BF29" s="44" t="str">
        <f t="shared" si="0"/>
        <v>0</v>
      </c>
      <c r="BG29" s="44" t="s">
        <v>21</v>
      </c>
      <c r="BH29" s="44" t="str">
        <f t="shared" si="1"/>
        <v>0</v>
      </c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3"/>
      <c r="BW29" s="43"/>
      <c r="BX29" s="59"/>
      <c r="BY29" s="59"/>
      <c r="BZ29" s="59"/>
      <c r="CA29" s="59"/>
      <c r="CB29" s="59"/>
    </row>
    <row r="30" spans="1:80" s="19" customFormat="1" ht="18" customHeight="1">
      <c r="A30" s="4"/>
      <c r="B30" s="99">
        <v>4</v>
      </c>
      <c r="C30" s="100"/>
      <c r="D30" s="100">
        <v>2</v>
      </c>
      <c r="E30" s="100"/>
      <c r="F30" s="100"/>
      <c r="G30" s="100" t="s">
        <v>24</v>
      </c>
      <c r="H30" s="100"/>
      <c r="I30" s="100"/>
      <c r="J30" s="104">
        <f>J29</f>
        <v>0.42569444444444443</v>
      </c>
      <c r="K30" s="104"/>
      <c r="L30" s="104"/>
      <c r="M30" s="104"/>
      <c r="N30" s="105"/>
      <c r="O30" s="101" t="str">
        <f>AG18</f>
        <v>RW Oberhausen</v>
      </c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24" t="s">
        <v>22</v>
      </c>
      <c r="AF30" s="102" t="str">
        <f>AG19</f>
        <v>SUS Volmarstein</v>
      </c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3"/>
      <c r="AW30" s="86"/>
      <c r="AX30" s="87"/>
      <c r="AY30" s="24" t="s">
        <v>21</v>
      </c>
      <c r="AZ30" s="87"/>
      <c r="BA30" s="88"/>
      <c r="BB30" s="86"/>
      <c r="BC30" s="89"/>
      <c r="BE30" s="40"/>
      <c r="BF30" s="44" t="str">
        <f t="shared" si="0"/>
        <v>0</v>
      </c>
      <c r="BG30" s="44" t="s">
        <v>21</v>
      </c>
      <c r="BH30" s="44" t="str">
        <f t="shared" si="1"/>
        <v>0</v>
      </c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3"/>
      <c r="BW30" s="43"/>
      <c r="BX30" s="59"/>
      <c r="BY30" s="59"/>
      <c r="BZ30" s="59"/>
      <c r="CA30" s="59"/>
      <c r="CB30" s="59"/>
    </row>
    <row r="31" spans="1:80" s="19" customFormat="1" ht="18" customHeight="1">
      <c r="A31" s="4"/>
      <c r="B31" s="99">
        <v>5</v>
      </c>
      <c r="C31" s="100"/>
      <c r="D31" s="100">
        <v>1</v>
      </c>
      <c r="E31" s="100"/>
      <c r="F31" s="100"/>
      <c r="G31" s="100" t="s">
        <v>18</v>
      </c>
      <c r="H31" s="100"/>
      <c r="I31" s="100"/>
      <c r="J31" s="104">
        <f t="shared" si="2"/>
        <v>0.4347222222222222</v>
      </c>
      <c r="K31" s="104"/>
      <c r="L31" s="104"/>
      <c r="M31" s="104"/>
      <c r="N31" s="105"/>
      <c r="O31" s="101" t="str">
        <f>D20</f>
        <v>Bayer 04 Leverkusen</v>
      </c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24" t="s">
        <v>22</v>
      </c>
      <c r="AF31" s="102" t="str">
        <f>D21</f>
        <v>Roda JC Kerkrade</v>
      </c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3"/>
      <c r="AW31" s="86"/>
      <c r="AX31" s="87"/>
      <c r="AY31" s="24" t="s">
        <v>21</v>
      </c>
      <c r="AZ31" s="87"/>
      <c r="BA31" s="88"/>
      <c r="BB31" s="86"/>
      <c r="BC31" s="89"/>
      <c r="BE31" s="40"/>
      <c r="BF31" s="44" t="str">
        <f t="shared" si="0"/>
        <v>0</v>
      </c>
      <c r="BG31" s="44" t="s">
        <v>21</v>
      </c>
      <c r="BH31" s="44" t="str">
        <f t="shared" si="1"/>
        <v>0</v>
      </c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3"/>
      <c r="BW31" s="43"/>
      <c r="BX31" s="59"/>
      <c r="BY31" s="59"/>
      <c r="BZ31" s="59"/>
      <c r="CA31" s="59"/>
      <c r="CB31" s="59"/>
    </row>
    <row r="32" spans="1:80" s="19" customFormat="1" ht="18" customHeight="1">
      <c r="A32" s="4"/>
      <c r="B32" s="99">
        <v>6</v>
      </c>
      <c r="C32" s="100"/>
      <c r="D32" s="100">
        <v>2</v>
      </c>
      <c r="E32" s="100"/>
      <c r="F32" s="100"/>
      <c r="G32" s="100" t="s">
        <v>18</v>
      </c>
      <c r="H32" s="100"/>
      <c r="I32" s="100"/>
      <c r="J32" s="104">
        <f>J31</f>
        <v>0.4347222222222222</v>
      </c>
      <c r="K32" s="104"/>
      <c r="L32" s="104"/>
      <c r="M32" s="104"/>
      <c r="N32" s="105"/>
      <c r="O32" s="101" t="str">
        <f>D22</f>
        <v>VFR 08 Oberhausen</v>
      </c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24" t="s">
        <v>22</v>
      </c>
      <c r="AF32" s="102" t="str">
        <f>D16</f>
        <v>TSG 1899 Hoffenheim</v>
      </c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3"/>
      <c r="AW32" s="86"/>
      <c r="AX32" s="87"/>
      <c r="AY32" s="24" t="s">
        <v>21</v>
      </c>
      <c r="AZ32" s="87"/>
      <c r="BA32" s="88"/>
      <c r="BB32" s="86"/>
      <c r="BC32" s="89"/>
      <c r="BE32" s="40"/>
      <c r="BF32" s="44" t="str">
        <f t="shared" si="0"/>
        <v>0</v>
      </c>
      <c r="BG32" s="44" t="s">
        <v>21</v>
      </c>
      <c r="BH32" s="44" t="str">
        <f t="shared" si="1"/>
        <v>0</v>
      </c>
      <c r="BI32" s="40"/>
      <c r="BJ32" s="40"/>
      <c r="BK32" s="33"/>
      <c r="BL32" s="33"/>
      <c r="BM32" s="33"/>
      <c r="BN32" s="33"/>
      <c r="BO32" s="33"/>
      <c r="BP32" s="33"/>
      <c r="BQ32" s="33"/>
      <c r="BR32" s="33"/>
      <c r="BS32" s="33"/>
      <c r="BT32" s="40"/>
      <c r="BU32" s="40"/>
      <c r="BV32" s="43"/>
      <c r="BW32" s="43"/>
      <c r="BX32" s="59"/>
      <c r="BY32" s="59"/>
      <c r="BZ32" s="59"/>
      <c r="CA32" s="59"/>
      <c r="CB32" s="59"/>
    </row>
    <row r="33" spans="1:80" s="19" customFormat="1" ht="18" customHeight="1">
      <c r="A33" s="4"/>
      <c r="B33" s="99">
        <v>7</v>
      </c>
      <c r="C33" s="100"/>
      <c r="D33" s="100">
        <v>1</v>
      </c>
      <c r="E33" s="100"/>
      <c r="F33" s="100"/>
      <c r="G33" s="100" t="s">
        <v>24</v>
      </c>
      <c r="H33" s="100"/>
      <c r="I33" s="100"/>
      <c r="J33" s="104">
        <f t="shared" si="2"/>
        <v>0.4437499999999999</v>
      </c>
      <c r="K33" s="104"/>
      <c r="L33" s="104"/>
      <c r="M33" s="104"/>
      <c r="N33" s="105"/>
      <c r="O33" s="101" t="str">
        <f>AG20</f>
        <v>DSC Arminia Bielefeld</v>
      </c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24" t="s">
        <v>22</v>
      </c>
      <c r="AF33" s="102" t="str">
        <f>AG21</f>
        <v>RW Essen</v>
      </c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3"/>
      <c r="AW33" s="86"/>
      <c r="AX33" s="87"/>
      <c r="AY33" s="24" t="s">
        <v>21</v>
      </c>
      <c r="AZ33" s="87"/>
      <c r="BA33" s="88"/>
      <c r="BB33" s="86"/>
      <c r="BC33" s="89"/>
      <c r="BD33" s="16"/>
      <c r="BE33" s="40"/>
      <c r="BF33" s="44" t="str">
        <f t="shared" si="0"/>
        <v>0</v>
      </c>
      <c r="BG33" s="44" t="s">
        <v>21</v>
      </c>
      <c r="BH33" s="44" t="str">
        <f t="shared" si="1"/>
        <v>0</v>
      </c>
      <c r="BI33" s="40"/>
      <c r="BJ33" s="40"/>
      <c r="BK33" s="45"/>
      <c r="BL33" s="45"/>
      <c r="BM33" s="46"/>
      <c r="BN33" s="47"/>
      <c r="BO33" s="47"/>
      <c r="BP33" s="48"/>
      <c r="BQ33" s="47"/>
      <c r="BR33" s="47"/>
      <c r="BS33" s="47"/>
      <c r="BT33" s="40"/>
      <c r="BU33" s="40"/>
      <c r="BV33" s="43"/>
      <c r="BW33" s="43"/>
      <c r="BX33" s="59"/>
      <c r="BY33" s="59"/>
      <c r="BZ33" s="59"/>
      <c r="CA33" s="59"/>
      <c r="CB33" s="59"/>
    </row>
    <row r="34" spans="1:80" s="19" customFormat="1" ht="18" customHeight="1">
      <c r="A34" s="4"/>
      <c r="B34" s="99">
        <v>8</v>
      </c>
      <c r="C34" s="100"/>
      <c r="D34" s="100">
        <v>2</v>
      </c>
      <c r="E34" s="100"/>
      <c r="F34" s="100"/>
      <c r="G34" s="100" t="s">
        <v>24</v>
      </c>
      <c r="H34" s="100"/>
      <c r="I34" s="100"/>
      <c r="J34" s="104">
        <f>J33</f>
        <v>0.4437499999999999</v>
      </c>
      <c r="K34" s="104"/>
      <c r="L34" s="104"/>
      <c r="M34" s="104"/>
      <c r="N34" s="105"/>
      <c r="O34" s="101" t="str">
        <f>AG22</f>
        <v>FSC Rheda</v>
      </c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24" t="s">
        <v>22</v>
      </c>
      <c r="AF34" s="102" t="str">
        <f>AG16</f>
        <v>FSV Gevelsberg</v>
      </c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3"/>
      <c r="AW34" s="86"/>
      <c r="AX34" s="87"/>
      <c r="AY34" s="24" t="s">
        <v>21</v>
      </c>
      <c r="AZ34" s="87"/>
      <c r="BA34" s="88"/>
      <c r="BB34" s="86"/>
      <c r="BC34" s="89"/>
      <c r="BD34" s="16"/>
      <c r="BE34" s="40"/>
      <c r="BF34" s="44" t="str">
        <f t="shared" si="0"/>
        <v>0</v>
      </c>
      <c r="BG34" s="44" t="s">
        <v>21</v>
      </c>
      <c r="BH34" s="44" t="str">
        <f t="shared" si="1"/>
        <v>0</v>
      </c>
      <c r="BI34" s="40"/>
      <c r="BJ34" s="40"/>
      <c r="BK34" s="45"/>
      <c r="BL34" s="45"/>
      <c r="BM34" s="49"/>
      <c r="BN34" s="47"/>
      <c r="BO34" s="47"/>
      <c r="BP34" s="48"/>
      <c r="BQ34" s="47"/>
      <c r="BR34" s="47"/>
      <c r="BS34" s="47"/>
      <c r="BT34" s="40"/>
      <c r="BU34" s="40"/>
      <c r="BV34" s="43"/>
      <c r="BW34" s="43"/>
      <c r="BX34" s="59"/>
      <c r="BY34" s="59"/>
      <c r="BZ34" s="59"/>
      <c r="CA34" s="59"/>
      <c r="CB34" s="59"/>
    </row>
    <row r="35" spans="1:80" s="19" customFormat="1" ht="18" customHeight="1">
      <c r="A35" s="4"/>
      <c r="B35" s="99">
        <v>9</v>
      </c>
      <c r="C35" s="100"/>
      <c r="D35" s="100">
        <v>1</v>
      </c>
      <c r="E35" s="100"/>
      <c r="F35" s="100"/>
      <c r="G35" s="100" t="s">
        <v>18</v>
      </c>
      <c r="H35" s="100"/>
      <c r="I35" s="100"/>
      <c r="J35" s="104">
        <f t="shared" si="2"/>
        <v>0.45277777777777767</v>
      </c>
      <c r="K35" s="104"/>
      <c r="L35" s="104"/>
      <c r="M35" s="104"/>
      <c r="N35" s="105"/>
      <c r="O35" s="101" t="str">
        <f>D17</f>
        <v>TuS Ennepetal</v>
      </c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24" t="s">
        <v>22</v>
      </c>
      <c r="AF35" s="102" t="str">
        <f>D19</f>
        <v>1.FC Köln</v>
      </c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3"/>
      <c r="AW35" s="86"/>
      <c r="AX35" s="87"/>
      <c r="AY35" s="24" t="s">
        <v>21</v>
      </c>
      <c r="AZ35" s="87"/>
      <c r="BA35" s="88"/>
      <c r="BB35" s="86"/>
      <c r="BC35" s="89"/>
      <c r="BD35" s="16"/>
      <c r="BE35" s="40"/>
      <c r="BF35" s="44" t="str">
        <f t="shared" si="0"/>
        <v>0</v>
      </c>
      <c r="BG35" s="44" t="s">
        <v>21</v>
      </c>
      <c r="BH35" s="44" t="str">
        <f t="shared" si="1"/>
        <v>0</v>
      </c>
      <c r="BI35" s="40"/>
      <c r="BJ35" s="40"/>
      <c r="BK35" s="45"/>
      <c r="BL35" s="45"/>
      <c r="BM35" s="49"/>
      <c r="BN35" s="47"/>
      <c r="BO35" s="47"/>
      <c r="BP35" s="48"/>
      <c r="BQ35" s="47"/>
      <c r="BR35" s="47"/>
      <c r="BS35" s="47"/>
      <c r="BT35" s="40"/>
      <c r="BU35" s="40"/>
      <c r="BV35" s="43"/>
      <c r="BW35" s="43"/>
      <c r="BX35" s="59"/>
      <c r="BY35" s="59"/>
      <c r="BZ35" s="59"/>
      <c r="CA35" s="59"/>
      <c r="CB35" s="59"/>
    </row>
    <row r="36" spans="1:80" s="19" customFormat="1" ht="18" customHeight="1">
      <c r="A36" s="4"/>
      <c r="B36" s="99">
        <v>10</v>
      </c>
      <c r="C36" s="100"/>
      <c r="D36" s="100">
        <v>2</v>
      </c>
      <c r="E36" s="100"/>
      <c r="F36" s="100"/>
      <c r="G36" s="100" t="s">
        <v>18</v>
      </c>
      <c r="H36" s="100"/>
      <c r="I36" s="100"/>
      <c r="J36" s="104">
        <f>J35</f>
        <v>0.45277777777777767</v>
      </c>
      <c r="K36" s="104"/>
      <c r="L36" s="104"/>
      <c r="M36" s="104"/>
      <c r="N36" s="105"/>
      <c r="O36" s="101" t="str">
        <f>D18</f>
        <v>VfL Bochum</v>
      </c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24" t="s">
        <v>22</v>
      </c>
      <c r="AF36" s="102" t="str">
        <f>D20</f>
        <v>Bayer 04 Leverkusen</v>
      </c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3"/>
      <c r="AW36" s="86"/>
      <c r="AX36" s="87"/>
      <c r="AY36" s="24" t="s">
        <v>21</v>
      </c>
      <c r="AZ36" s="87"/>
      <c r="BA36" s="88"/>
      <c r="BB36" s="86"/>
      <c r="BC36" s="89"/>
      <c r="BD36" s="16"/>
      <c r="BE36" s="40"/>
      <c r="BF36" s="44" t="str">
        <f t="shared" si="0"/>
        <v>0</v>
      </c>
      <c r="BG36" s="44" t="s">
        <v>21</v>
      </c>
      <c r="BH36" s="44" t="str">
        <f t="shared" si="1"/>
        <v>0</v>
      </c>
      <c r="BI36" s="40"/>
      <c r="BJ36" s="40"/>
      <c r="BK36" s="45"/>
      <c r="BL36" s="45"/>
      <c r="BM36" s="49"/>
      <c r="BN36" s="47"/>
      <c r="BO36" s="47"/>
      <c r="BP36" s="48"/>
      <c r="BQ36" s="47"/>
      <c r="BR36" s="47"/>
      <c r="BS36" s="47"/>
      <c r="BT36" s="40"/>
      <c r="BU36" s="40"/>
      <c r="BV36" s="43"/>
      <c r="BW36" s="43"/>
      <c r="BX36" s="59"/>
      <c r="BY36" s="59"/>
      <c r="BZ36" s="59"/>
      <c r="CA36" s="59"/>
      <c r="CB36" s="59"/>
    </row>
    <row r="37" spans="1:80" s="19" customFormat="1" ht="18" customHeight="1">
      <c r="A37" s="4"/>
      <c r="B37" s="99">
        <v>11</v>
      </c>
      <c r="C37" s="100"/>
      <c r="D37" s="100">
        <v>1</v>
      </c>
      <c r="E37" s="100"/>
      <c r="F37" s="100"/>
      <c r="G37" s="100" t="s">
        <v>24</v>
      </c>
      <c r="H37" s="100"/>
      <c r="I37" s="100"/>
      <c r="J37" s="104">
        <f t="shared" si="2"/>
        <v>0.4618055555555554</v>
      </c>
      <c r="K37" s="104"/>
      <c r="L37" s="104"/>
      <c r="M37" s="104"/>
      <c r="N37" s="105"/>
      <c r="O37" s="101" t="str">
        <f>AG17</f>
        <v>BV Borussia Dortmund</v>
      </c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24" t="s">
        <v>22</v>
      </c>
      <c r="AF37" s="102" t="str">
        <f>AG19</f>
        <v>SUS Volmarstein</v>
      </c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3"/>
      <c r="AW37" s="86"/>
      <c r="AX37" s="87"/>
      <c r="AY37" s="24" t="s">
        <v>21</v>
      </c>
      <c r="AZ37" s="87"/>
      <c r="BA37" s="88"/>
      <c r="BB37" s="86"/>
      <c r="BC37" s="89"/>
      <c r="BD37" s="16"/>
      <c r="BE37" s="40"/>
      <c r="BF37" s="44" t="str">
        <f t="shared" si="0"/>
        <v>0</v>
      </c>
      <c r="BG37" s="44" t="s">
        <v>21</v>
      </c>
      <c r="BH37" s="44" t="str">
        <f t="shared" si="1"/>
        <v>0</v>
      </c>
      <c r="BI37" s="40"/>
      <c r="BJ37" s="40"/>
      <c r="BK37" s="45"/>
      <c r="BL37" s="45"/>
      <c r="BM37" s="49"/>
      <c r="BN37" s="47"/>
      <c r="BO37" s="47"/>
      <c r="BP37" s="48"/>
      <c r="BQ37" s="47"/>
      <c r="BR37" s="47"/>
      <c r="BS37" s="47"/>
      <c r="BT37" s="40"/>
      <c r="BU37" s="40"/>
      <c r="BV37" s="43"/>
      <c r="BW37" s="43"/>
      <c r="BX37" s="59"/>
      <c r="BY37" s="59"/>
      <c r="BZ37" s="59"/>
      <c r="CA37" s="59"/>
      <c r="CB37" s="59"/>
    </row>
    <row r="38" spans="1:80" s="19" customFormat="1" ht="18" customHeight="1">
      <c r="A38" s="4"/>
      <c r="B38" s="99">
        <v>12</v>
      </c>
      <c r="C38" s="100"/>
      <c r="D38" s="100">
        <v>2</v>
      </c>
      <c r="E38" s="100"/>
      <c r="F38" s="100"/>
      <c r="G38" s="100" t="s">
        <v>24</v>
      </c>
      <c r="H38" s="100"/>
      <c r="I38" s="100"/>
      <c r="J38" s="104">
        <f>J37</f>
        <v>0.4618055555555554</v>
      </c>
      <c r="K38" s="104"/>
      <c r="L38" s="104"/>
      <c r="M38" s="104"/>
      <c r="N38" s="105"/>
      <c r="O38" s="101" t="str">
        <f>AG18</f>
        <v>RW Oberhausen</v>
      </c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24" t="s">
        <v>22</v>
      </c>
      <c r="AF38" s="102" t="str">
        <f>AG20</f>
        <v>DSC Arminia Bielefeld</v>
      </c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3"/>
      <c r="AW38" s="86"/>
      <c r="AX38" s="87"/>
      <c r="AY38" s="24" t="s">
        <v>21</v>
      </c>
      <c r="AZ38" s="87"/>
      <c r="BA38" s="88"/>
      <c r="BB38" s="86"/>
      <c r="BC38" s="89"/>
      <c r="BD38" s="16"/>
      <c r="BE38" s="40"/>
      <c r="BF38" s="44" t="str">
        <f t="shared" si="0"/>
        <v>0</v>
      </c>
      <c r="BG38" s="44" t="s">
        <v>21</v>
      </c>
      <c r="BH38" s="44" t="str">
        <f t="shared" si="1"/>
        <v>0</v>
      </c>
      <c r="BI38" s="40"/>
      <c r="BJ38" s="40"/>
      <c r="BK38" s="40"/>
      <c r="BL38" s="40"/>
      <c r="BM38" s="49"/>
      <c r="BN38" s="47"/>
      <c r="BO38" s="47"/>
      <c r="BP38" s="48"/>
      <c r="BQ38" s="47"/>
      <c r="BR38" s="47"/>
      <c r="BS38" s="47"/>
      <c r="BT38" s="40"/>
      <c r="BU38" s="40"/>
      <c r="BV38" s="43"/>
      <c r="BW38" s="43"/>
      <c r="BX38" s="59"/>
      <c r="BY38" s="59"/>
      <c r="BZ38" s="59"/>
      <c r="CA38" s="59"/>
      <c r="CB38" s="59"/>
    </row>
    <row r="39" spans="1:80" s="19" customFormat="1" ht="18" customHeight="1">
      <c r="A39" s="4"/>
      <c r="B39" s="99">
        <v>13</v>
      </c>
      <c r="C39" s="100"/>
      <c r="D39" s="100">
        <v>1</v>
      </c>
      <c r="E39" s="100"/>
      <c r="F39" s="100"/>
      <c r="G39" s="100" t="s">
        <v>18</v>
      </c>
      <c r="H39" s="100"/>
      <c r="I39" s="100"/>
      <c r="J39" s="104">
        <f t="shared" si="2"/>
        <v>0.47083333333333316</v>
      </c>
      <c r="K39" s="104"/>
      <c r="L39" s="104"/>
      <c r="M39" s="104"/>
      <c r="N39" s="105"/>
      <c r="O39" s="101" t="str">
        <f>D16</f>
        <v>TSG 1899 Hoffenheim</v>
      </c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24" t="s">
        <v>22</v>
      </c>
      <c r="AF39" s="102" t="str">
        <f>D21</f>
        <v>Roda JC Kerkrade</v>
      </c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3"/>
      <c r="AW39" s="86"/>
      <c r="AX39" s="87"/>
      <c r="AY39" s="24" t="s">
        <v>21</v>
      </c>
      <c r="AZ39" s="87"/>
      <c r="BA39" s="88"/>
      <c r="BB39" s="86"/>
      <c r="BC39" s="89"/>
      <c r="BD39" s="16"/>
      <c r="BE39" s="40"/>
      <c r="BF39" s="44" t="str">
        <f t="shared" si="0"/>
        <v>0</v>
      </c>
      <c r="BG39" s="44" t="s">
        <v>21</v>
      </c>
      <c r="BH39" s="44" t="str">
        <f t="shared" si="1"/>
        <v>0</v>
      </c>
      <c r="BI39" s="40"/>
      <c r="BJ39" s="33"/>
      <c r="BK39" s="33"/>
      <c r="BL39" s="33"/>
      <c r="BM39" s="33" t="str">
        <f>$D$19</f>
        <v>1.FC Köln</v>
      </c>
      <c r="BN39" s="33">
        <f>SUM($BH$28+$BH$35+$BF$40+$BH$51+$BF$63+$BF$71)</f>
        <v>0</v>
      </c>
      <c r="BO39" s="33">
        <f>SUM($AZ$28+$AZ$35+$AW$40+$AZ$51+$AW$63+$AW$71)</f>
        <v>0</v>
      </c>
      <c r="BP39" s="33" t="s">
        <v>21</v>
      </c>
      <c r="BQ39" s="33">
        <f>SUM($AW$28+$AW$35+$AZ$40+$AW$51+$AZ$63+$AZ$71)</f>
        <v>0</v>
      </c>
      <c r="BR39" s="33">
        <f aca="true" t="shared" si="3" ref="BR39:BR45">SUM(BO39-BQ39)</f>
        <v>0</v>
      </c>
      <c r="BS39" s="47"/>
      <c r="BT39" s="40"/>
      <c r="BU39" s="40"/>
      <c r="BV39" s="43"/>
      <c r="BW39" s="43"/>
      <c r="BX39" s="59"/>
      <c r="BY39" s="59"/>
      <c r="BZ39" s="59"/>
      <c r="CA39" s="59"/>
      <c r="CB39" s="59"/>
    </row>
    <row r="40" spans="1:80" s="19" customFormat="1" ht="18" customHeight="1">
      <c r="A40" s="4"/>
      <c r="B40" s="99">
        <v>14</v>
      </c>
      <c r="C40" s="100"/>
      <c r="D40" s="100">
        <v>2</v>
      </c>
      <c r="E40" s="100"/>
      <c r="F40" s="100"/>
      <c r="G40" s="100" t="s">
        <v>18</v>
      </c>
      <c r="H40" s="100"/>
      <c r="I40" s="100"/>
      <c r="J40" s="104">
        <f>J39</f>
        <v>0.47083333333333316</v>
      </c>
      <c r="K40" s="104"/>
      <c r="L40" s="104"/>
      <c r="M40" s="104"/>
      <c r="N40" s="105"/>
      <c r="O40" s="101" t="str">
        <f>D19</f>
        <v>1.FC Köln</v>
      </c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24" t="s">
        <v>22</v>
      </c>
      <c r="AF40" s="102" t="str">
        <f>D22</f>
        <v>VFR 08 Oberhausen</v>
      </c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3"/>
      <c r="AW40" s="86"/>
      <c r="AX40" s="87"/>
      <c r="AY40" s="24" t="s">
        <v>21</v>
      </c>
      <c r="AZ40" s="87"/>
      <c r="BA40" s="88"/>
      <c r="BB40" s="86"/>
      <c r="BC40" s="89"/>
      <c r="BD40" s="16"/>
      <c r="BE40" s="40"/>
      <c r="BF40" s="44" t="str">
        <f t="shared" si="0"/>
        <v>0</v>
      </c>
      <c r="BG40" s="44" t="s">
        <v>21</v>
      </c>
      <c r="BH40" s="44" t="str">
        <f t="shared" si="1"/>
        <v>0</v>
      </c>
      <c r="BI40" s="40"/>
      <c r="BJ40" s="40"/>
      <c r="BK40" s="45"/>
      <c r="BL40" s="45"/>
      <c r="BM40" s="33" t="str">
        <f>$D$17</f>
        <v>TuS Ennepetal</v>
      </c>
      <c r="BN40" s="33">
        <f>SUM($BH$27+$BF$35+$BF$43+$BH$48+$BF$59+$BH$68)</f>
        <v>0</v>
      </c>
      <c r="BO40" s="33">
        <f>SUM($AZ$27+$AW$35+$AW$43+$AZ$48+$AW$59+$AZ$68)</f>
        <v>0</v>
      </c>
      <c r="BP40" s="33" t="s">
        <v>21</v>
      </c>
      <c r="BQ40" s="33">
        <f>SUM($AW$27+$AZ$35+$AZ$43+$AW$48+$AZ$59+$AW$68)</f>
        <v>0</v>
      </c>
      <c r="BR40" s="33">
        <f t="shared" si="3"/>
        <v>0</v>
      </c>
      <c r="BS40" s="47"/>
      <c r="BT40" s="40"/>
      <c r="BU40" s="40"/>
      <c r="BV40" s="43"/>
      <c r="BW40" s="43"/>
      <c r="BX40" s="59"/>
      <c r="BY40" s="59"/>
      <c r="BZ40" s="59"/>
      <c r="CA40" s="59"/>
      <c r="CB40" s="59"/>
    </row>
    <row r="41" spans="1:80" s="19" customFormat="1" ht="18" customHeight="1">
      <c r="A41" s="4"/>
      <c r="B41" s="99">
        <v>15</v>
      </c>
      <c r="C41" s="100"/>
      <c r="D41" s="100">
        <v>1</v>
      </c>
      <c r="E41" s="100"/>
      <c r="F41" s="100"/>
      <c r="G41" s="100" t="s">
        <v>24</v>
      </c>
      <c r="H41" s="100"/>
      <c r="I41" s="100"/>
      <c r="J41" s="104">
        <f t="shared" si="2"/>
        <v>0.4798611111111109</v>
      </c>
      <c r="K41" s="104"/>
      <c r="L41" s="104"/>
      <c r="M41" s="104"/>
      <c r="N41" s="105"/>
      <c r="O41" s="101" t="str">
        <f>AG16</f>
        <v>FSV Gevelsberg</v>
      </c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24" t="s">
        <v>22</v>
      </c>
      <c r="AF41" s="102" t="str">
        <f>AG21</f>
        <v>RW Essen</v>
      </c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3"/>
      <c r="AW41" s="86"/>
      <c r="AX41" s="87"/>
      <c r="AY41" s="24" t="s">
        <v>21</v>
      </c>
      <c r="AZ41" s="87"/>
      <c r="BA41" s="88"/>
      <c r="BB41" s="86"/>
      <c r="BC41" s="89"/>
      <c r="BD41" s="16"/>
      <c r="BE41" s="40"/>
      <c r="BF41" s="44" t="str">
        <f t="shared" si="0"/>
        <v>0</v>
      </c>
      <c r="BG41" s="44" t="s">
        <v>21</v>
      </c>
      <c r="BH41" s="44" t="str">
        <f t="shared" si="1"/>
        <v>0</v>
      </c>
      <c r="BI41" s="40"/>
      <c r="BJ41" s="40"/>
      <c r="BK41" s="45"/>
      <c r="BL41" s="45"/>
      <c r="BM41" s="33" t="str">
        <f>$D$18</f>
        <v>VfL Bochum</v>
      </c>
      <c r="BN41" s="33">
        <f>SUM($BF$28+$BF$36+$BH$43+$BH$47+$BF$60+$BH$67)</f>
        <v>0</v>
      </c>
      <c r="BO41" s="33">
        <f>SUM($AW$28+$AW$36+$AZ$43+$AZ$47+$AW$60+$AZ$67)</f>
        <v>0</v>
      </c>
      <c r="BP41" s="33" t="s">
        <v>21</v>
      </c>
      <c r="BQ41" s="33">
        <f>SUM($AZ$28+$AZ$36+$AW$43+$AW$47+$AZ$60+$AW$67)</f>
        <v>0</v>
      </c>
      <c r="BR41" s="33">
        <f t="shared" si="3"/>
        <v>0</v>
      </c>
      <c r="BS41" s="47"/>
      <c r="BT41" s="40"/>
      <c r="BU41" s="40"/>
      <c r="BV41" s="43"/>
      <c r="BW41" s="43"/>
      <c r="BX41" s="59"/>
      <c r="BY41" s="59"/>
      <c r="BZ41" s="59"/>
      <c r="CA41" s="59"/>
      <c r="CB41" s="59"/>
    </row>
    <row r="42" spans="1:80" s="19" customFormat="1" ht="18" customHeight="1">
      <c r="A42" s="4"/>
      <c r="B42" s="99">
        <v>16</v>
      </c>
      <c r="C42" s="100"/>
      <c r="D42" s="100">
        <v>2</v>
      </c>
      <c r="E42" s="100"/>
      <c r="F42" s="100"/>
      <c r="G42" s="100" t="s">
        <v>24</v>
      </c>
      <c r="H42" s="100"/>
      <c r="I42" s="100"/>
      <c r="J42" s="104">
        <f>J41</f>
        <v>0.4798611111111109</v>
      </c>
      <c r="K42" s="104"/>
      <c r="L42" s="104"/>
      <c r="M42" s="104"/>
      <c r="N42" s="105"/>
      <c r="O42" s="101" t="str">
        <f>AG19</f>
        <v>SUS Volmarstein</v>
      </c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24" t="s">
        <v>22</v>
      </c>
      <c r="AF42" s="102" t="str">
        <f>AG22</f>
        <v>FSC Rheda</v>
      </c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3"/>
      <c r="AW42" s="86"/>
      <c r="AX42" s="87"/>
      <c r="AY42" s="24" t="s">
        <v>21</v>
      </c>
      <c r="AZ42" s="87"/>
      <c r="BA42" s="88"/>
      <c r="BB42" s="86"/>
      <c r="BC42" s="89"/>
      <c r="BD42" s="16"/>
      <c r="BE42" s="40"/>
      <c r="BF42" s="44" t="str">
        <f t="shared" si="0"/>
        <v>0</v>
      </c>
      <c r="BG42" s="44" t="s">
        <v>21</v>
      </c>
      <c r="BH42" s="44" t="str">
        <f t="shared" si="1"/>
        <v>0</v>
      </c>
      <c r="BI42" s="40"/>
      <c r="BJ42" s="40"/>
      <c r="BK42" s="45"/>
      <c r="BL42" s="45"/>
      <c r="BM42" s="33" t="str">
        <f>$D$21</f>
        <v>Roda JC Kerkrade</v>
      </c>
      <c r="BN42" s="33">
        <f>SUM($BH$31+$BH$39+$BF$48+$BF$52+$BH$63+$BF$67)</f>
        <v>0</v>
      </c>
      <c r="BO42" s="33">
        <f>SUM($AZ$31+$AZ$39+$AW$48+$AW$52+$AZ$63+$AW$67)</f>
        <v>0</v>
      </c>
      <c r="BP42" s="33" t="s">
        <v>21</v>
      </c>
      <c r="BQ42" s="33">
        <f>SUM($AW$31+$AW$39+$AZ$48+$AZ$52+$AW$63+$AZ$67)</f>
        <v>0</v>
      </c>
      <c r="BR42" s="33">
        <f t="shared" si="3"/>
        <v>0</v>
      </c>
      <c r="BS42" s="47"/>
      <c r="BT42" s="40"/>
      <c r="BU42" s="40"/>
      <c r="BV42" s="43"/>
      <c r="BW42" s="43"/>
      <c r="BX42" s="59"/>
      <c r="BY42" s="59"/>
      <c r="BZ42" s="59"/>
      <c r="CA42" s="59"/>
      <c r="CB42" s="59"/>
    </row>
    <row r="43" spans="1:80" s="19" customFormat="1" ht="18" customHeight="1">
      <c r="A43" s="4"/>
      <c r="B43" s="99">
        <v>17</v>
      </c>
      <c r="C43" s="100"/>
      <c r="D43" s="100">
        <v>1</v>
      </c>
      <c r="E43" s="100"/>
      <c r="F43" s="100"/>
      <c r="G43" s="100" t="s">
        <v>18</v>
      </c>
      <c r="H43" s="100"/>
      <c r="I43" s="100"/>
      <c r="J43" s="104">
        <f t="shared" si="2"/>
        <v>0.48888888888888865</v>
      </c>
      <c r="K43" s="104"/>
      <c r="L43" s="104"/>
      <c r="M43" s="104"/>
      <c r="N43" s="105"/>
      <c r="O43" s="101" t="str">
        <f>D17</f>
        <v>TuS Ennepetal</v>
      </c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24" t="s">
        <v>22</v>
      </c>
      <c r="AF43" s="102" t="str">
        <f>D18</f>
        <v>VfL Bochum</v>
      </c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3"/>
      <c r="AW43" s="86"/>
      <c r="AX43" s="87"/>
      <c r="AY43" s="24" t="s">
        <v>21</v>
      </c>
      <c r="AZ43" s="87"/>
      <c r="BA43" s="88"/>
      <c r="BB43" s="86"/>
      <c r="BC43" s="89"/>
      <c r="BD43" s="16"/>
      <c r="BE43" s="40"/>
      <c r="BF43" s="44" t="str">
        <f t="shared" si="0"/>
        <v>0</v>
      </c>
      <c r="BG43" s="44" t="s">
        <v>21</v>
      </c>
      <c r="BH43" s="44" t="str">
        <f t="shared" si="1"/>
        <v>0</v>
      </c>
      <c r="BI43" s="40"/>
      <c r="BJ43" s="40"/>
      <c r="BK43" s="45"/>
      <c r="BL43" s="45"/>
      <c r="BM43" s="33" t="str">
        <f>$D$22</f>
        <v>VFR 08 Oberhausen</v>
      </c>
      <c r="BN43" s="33">
        <f>SUM($BF$32+$BH$40+$BF$47+$BH$52+$BH$64+$BF$68)</f>
        <v>0</v>
      </c>
      <c r="BO43" s="33">
        <f>SUM($AW$32+$AZ$40+$AW$47+$AZ$52+$AZ$64+$AW$68)</f>
        <v>0</v>
      </c>
      <c r="BP43" s="33" t="s">
        <v>21</v>
      </c>
      <c r="BQ43" s="33">
        <f>SUM($AZ$32+$AW$40+$AZ$47+$AW$52+$AW$64+$AZ$68)</f>
        <v>0</v>
      </c>
      <c r="BR43" s="33">
        <f t="shared" si="3"/>
        <v>0</v>
      </c>
      <c r="BS43" s="47"/>
      <c r="BT43" s="40"/>
      <c r="BU43" s="40"/>
      <c r="BV43" s="43"/>
      <c r="BW43" s="43"/>
      <c r="BX43" s="59"/>
      <c r="BY43" s="59"/>
      <c r="BZ43" s="59"/>
      <c r="CA43" s="59"/>
      <c r="CB43" s="59"/>
    </row>
    <row r="44" spans="1:80" s="19" customFormat="1" ht="18" customHeight="1">
      <c r="A44" s="4"/>
      <c r="B44" s="99">
        <v>18</v>
      </c>
      <c r="C44" s="100"/>
      <c r="D44" s="100">
        <v>2</v>
      </c>
      <c r="E44" s="100"/>
      <c r="F44" s="100"/>
      <c r="G44" s="100" t="s">
        <v>18</v>
      </c>
      <c r="H44" s="100"/>
      <c r="I44" s="100"/>
      <c r="J44" s="104">
        <f>J43</f>
        <v>0.48888888888888865</v>
      </c>
      <c r="K44" s="104"/>
      <c r="L44" s="104"/>
      <c r="M44" s="104"/>
      <c r="N44" s="105"/>
      <c r="O44" s="101" t="str">
        <f>D20</f>
        <v>Bayer 04 Leverkusen</v>
      </c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24" t="s">
        <v>22</v>
      </c>
      <c r="AF44" s="102" t="str">
        <f>D16</f>
        <v>TSG 1899 Hoffenheim</v>
      </c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3"/>
      <c r="AW44" s="86"/>
      <c r="AX44" s="87"/>
      <c r="AY44" s="24" t="s">
        <v>21</v>
      </c>
      <c r="AZ44" s="87"/>
      <c r="BA44" s="88"/>
      <c r="BB44" s="86"/>
      <c r="BC44" s="89"/>
      <c r="BD44" s="16"/>
      <c r="BE44" s="40"/>
      <c r="BF44" s="44" t="str">
        <f t="shared" si="0"/>
        <v>0</v>
      </c>
      <c r="BG44" s="44" t="s">
        <v>21</v>
      </c>
      <c r="BH44" s="44" t="str">
        <f t="shared" si="1"/>
        <v>0</v>
      </c>
      <c r="BI44" s="40"/>
      <c r="BJ44" s="40"/>
      <c r="BK44" s="45"/>
      <c r="BL44" s="45"/>
      <c r="BM44" s="33" t="str">
        <f>$D$16</f>
        <v>TSG 1899 Hoffenheim</v>
      </c>
      <c r="BN44" s="33">
        <f>SUM($BF$27+$BH$32+$BF$39+$BH$44+$BF$51+$BH$60)</f>
        <v>0</v>
      </c>
      <c r="BO44" s="33">
        <f>SUM($AW$27+$AZ$32+$AW$39+$AZ$44+$AW$51+$AZ$60)</f>
        <v>0</v>
      </c>
      <c r="BP44" s="33" t="s">
        <v>21</v>
      </c>
      <c r="BQ44" s="33">
        <f>SUM($AZ$27+$AW$32+$AZ$39+$AW$44+$AZ$51+$AW$60)</f>
        <v>0</v>
      </c>
      <c r="BR44" s="33">
        <f t="shared" si="3"/>
        <v>0</v>
      </c>
      <c r="BS44" s="47"/>
      <c r="BT44" s="40"/>
      <c r="BU44" s="40"/>
      <c r="BV44" s="43"/>
      <c r="BW44" s="43"/>
      <c r="BX44" s="59"/>
      <c r="BY44" s="59"/>
      <c r="BZ44" s="59"/>
      <c r="CA44" s="59"/>
      <c r="CB44" s="59"/>
    </row>
    <row r="45" spans="1:80" s="19" customFormat="1" ht="18" customHeight="1">
      <c r="A45" s="4"/>
      <c r="B45" s="99">
        <v>19</v>
      </c>
      <c r="C45" s="100"/>
      <c r="D45" s="100">
        <v>1</v>
      </c>
      <c r="E45" s="100"/>
      <c r="F45" s="100"/>
      <c r="G45" s="100" t="s">
        <v>24</v>
      </c>
      <c r="H45" s="100"/>
      <c r="I45" s="100"/>
      <c r="J45" s="104">
        <f t="shared" si="2"/>
        <v>0.4979166666666664</v>
      </c>
      <c r="K45" s="104"/>
      <c r="L45" s="104"/>
      <c r="M45" s="104"/>
      <c r="N45" s="105"/>
      <c r="O45" s="101" t="str">
        <f>AG17</f>
        <v>BV Borussia Dortmund</v>
      </c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24" t="s">
        <v>22</v>
      </c>
      <c r="AF45" s="102" t="str">
        <f>AG18</f>
        <v>RW Oberhausen</v>
      </c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3"/>
      <c r="AW45" s="86"/>
      <c r="AX45" s="87"/>
      <c r="AY45" s="24" t="s">
        <v>21</v>
      </c>
      <c r="AZ45" s="87"/>
      <c r="BA45" s="88"/>
      <c r="BB45" s="86"/>
      <c r="BC45" s="89"/>
      <c r="BD45" s="16"/>
      <c r="BE45" s="40"/>
      <c r="BF45" s="44" t="str">
        <f t="shared" si="0"/>
        <v>0</v>
      </c>
      <c r="BG45" s="44" t="s">
        <v>21</v>
      </c>
      <c r="BH45" s="44" t="str">
        <f t="shared" si="1"/>
        <v>0</v>
      </c>
      <c r="BI45" s="40"/>
      <c r="BJ45" s="40"/>
      <c r="BK45" s="40"/>
      <c r="BL45" s="40"/>
      <c r="BM45" s="33" t="str">
        <f>$D$20</f>
        <v>Bayer 04 Leverkusen</v>
      </c>
      <c r="BN45" s="33">
        <f>SUM($BF$31+$BH$36+$BF$44+$BH$59+$BF$64+$BH$71)</f>
        <v>0</v>
      </c>
      <c r="BO45" s="33">
        <f>SUM($AW$31+$AZ$36+$AW$44+$AZ$59+$AW$64+$AZ$71)</f>
        <v>0</v>
      </c>
      <c r="BP45" s="33" t="s">
        <v>21</v>
      </c>
      <c r="BQ45" s="33">
        <f>SUM($AZ$31+$AW$36+$AZ$44+$AW$59+$AZ$64+$AW$71)</f>
        <v>0</v>
      </c>
      <c r="BR45" s="33">
        <f t="shared" si="3"/>
        <v>0</v>
      </c>
      <c r="BS45" s="40"/>
      <c r="BT45" s="40"/>
      <c r="BU45" s="40"/>
      <c r="BV45" s="43"/>
      <c r="BW45" s="43"/>
      <c r="BX45" s="59"/>
      <c r="BY45" s="59"/>
      <c r="BZ45" s="59"/>
      <c r="CA45" s="59"/>
      <c r="CB45" s="59"/>
    </row>
    <row r="46" spans="1:80" s="19" customFormat="1" ht="18" customHeight="1">
      <c r="A46" s="4"/>
      <c r="B46" s="99">
        <v>20</v>
      </c>
      <c r="C46" s="100"/>
      <c r="D46" s="100">
        <v>2</v>
      </c>
      <c r="E46" s="100"/>
      <c r="F46" s="100"/>
      <c r="G46" s="100" t="s">
        <v>24</v>
      </c>
      <c r="H46" s="100"/>
      <c r="I46" s="100"/>
      <c r="J46" s="104">
        <f>J45</f>
        <v>0.4979166666666664</v>
      </c>
      <c r="K46" s="104"/>
      <c r="L46" s="104"/>
      <c r="M46" s="104"/>
      <c r="N46" s="105"/>
      <c r="O46" s="101" t="str">
        <f>AG20</f>
        <v>DSC Arminia Bielefeld</v>
      </c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24" t="s">
        <v>22</v>
      </c>
      <c r="AF46" s="102" t="str">
        <f>AG16</f>
        <v>FSV Gevelsberg</v>
      </c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3"/>
      <c r="AW46" s="86"/>
      <c r="AX46" s="87"/>
      <c r="AY46" s="24" t="s">
        <v>21</v>
      </c>
      <c r="AZ46" s="87"/>
      <c r="BA46" s="88"/>
      <c r="BB46" s="86"/>
      <c r="BC46" s="89"/>
      <c r="BD46" s="16"/>
      <c r="BE46" s="40"/>
      <c r="BF46" s="44" t="str">
        <f aca="true" t="shared" si="4" ref="BF46:BF54">IF(ISBLANK(AW46),"0",IF(AW46&gt;AZ46,3,IF(AW46=AZ46,1,0)))</f>
        <v>0</v>
      </c>
      <c r="BG46" s="44" t="s">
        <v>21</v>
      </c>
      <c r="BH46" s="44" t="str">
        <f aca="true" t="shared" si="5" ref="BH46:BH54">IF(ISBLANK(AZ46),"0",IF(AZ46&gt;AW46,3,IF(AZ46=AW46,1,0)))</f>
        <v>0</v>
      </c>
      <c r="BI46" s="40"/>
      <c r="BJ46" s="40"/>
      <c r="BK46" s="40"/>
      <c r="BL46" s="40"/>
      <c r="BM46" s="33"/>
      <c r="BN46" s="33"/>
      <c r="BO46" s="33"/>
      <c r="BP46" s="33"/>
      <c r="BQ46" s="33"/>
      <c r="BR46" s="33"/>
      <c r="BS46" s="40"/>
      <c r="BT46" s="40"/>
      <c r="BU46" s="40"/>
      <c r="BV46" s="43"/>
      <c r="BW46" s="43"/>
      <c r="BX46" s="59"/>
      <c r="BY46" s="59"/>
      <c r="BZ46" s="59"/>
      <c r="CA46" s="59"/>
      <c r="CB46" s="59"/>
    </row>
    <row r="47" spans="1:80" s="19" customFormat="1" ht="18" customHeight="1">
      <c r="A47" s="4"/>
      <c r="B47" s="99">
        <v>21</v>
      </c>
      <c r="C47" s="100"/>
      <c r="D47" s="100">
        <v>1</v>
      </c>
      <c r="E47" s="100"/>
      <c r="F47" s="100"/>
      <c r="G47" s="100" t="s">
        <v>18</v>
      </c>
      <c r="H47" s="100"/>
      <c r="I47" s="100"/>
      <c r="J47" s="104">
        <f t="shared" si="2"/>
        <v>0.5069444444444442</v>
      </c>
      <c r="K47" s="104"/>
      <c r="L47" s="104"/>
      <c r="M47" s="104"/>
      <c r="N47" s="105"/>
      <c r="O47" s="101" t="str">
        <f>D22</f>
        <v>VFR 08 Oberhausen</v>
      </c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24" t="s">
        <v>22</v>
      </c>
      <c r="AF47" s="102" t="str">
        <f>D18</f>
        <v>VfL Bochum</v>
      </c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3"/>
      <c r="AW47" s="86"/>
      <c r="AX47" s="87"/>
      <c r="AY47" s="24" t="s">
        <v>21</v>
      </c>
      <c r="AZ47" s="87"/>
      <c r="BA47" s="88"/>
      <c r="BB47" s="86"/>
      <c r="BC47" s="89"/>
      <c r="BD47" s="16"/>
      <c r="BE47" s="40"/>
      <c r="BF47" s="44" t="str">
        <f t="shared" si="4"/>
        <v>0</v>
      </c>
      <c r="BG47" s="44" t="s">
        <v>21</v>
      </c>
      <c r="BH47" s="44" t="str">
        <f t="shared" si="5"/>
        <v>0</v>
      </c>
      <c r="BI47" s="40"/>
      <c r="BJ47" s="40"/>
      <c r="BK47" s="40"/>
      <c r="BL47" s="40"/>
      <c r="BM47" s="33"/>
      <c r="BN47" s="33"/>
      <c r="BO47" s="33"/>
      <c r="BP47" s="33"/>
      <c r="BQ47" s="33"/>
      <c r="BR47" s="33"/>
      <c r="BS47" s="40"/>
      <c r="BT47" s="40"/>
      <c r="BU47" s="40"/>
      <c r="BV47" s="43"/>
      <c r="BW47" s="43"/>
      <c r="BX47" s="59"/>
      <c r="BY47" s="59"/>
      <c r="BZ47" s="59"/>
      <c r="CA47" s="59"/>
      <c r="CB47" s="59"/>
    </row>
    <row r="48" spans="1:80" s="19" customFormat="1" ht="18" customHeight="1">
      <c r="A48" s="4"/>
      <c r="B48" s="99">
        <v>22</v>
      </c>
      <c r="C48" s="100"/>
      <c r="D48" s="100">
        <v>2</v>
      </c>
      <c r="E48" s="100"/>
      <c r="F48" s="100"/>
      <c r="G48" s="100" t="s">
        <v>18</v>
      </c>
      <c r="H48" s="100"/>
      <c r="I48" s="100"/>
      <c r="J48" s="104">
        <f>J47</f>
        <v>0.5069444444444442</v>
      </c>
      <c r="K48" s="104"/>
      <c r="L48" s="104"/>
      <c r="M48" s="104"/>
      <c r="N48" s="105"/>
      <c r="O48" s="101" t="str">
        <f>D21</f>
        <v>Roda JC Kerkrade</v>
      </c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24" t="s">
        <v>22</v>
      </c>
      <c r="AF48" s="102" t="str">
        <f>D17</f>
        <v>TuS Ennepetal</v>
      </c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3"/>
      <c r="AW48" s="86"/>
      <c r="AX48" s="87"/>
      <c r="AY48" s="24" t="s">
        <v>21</v>
      </c>
      <c r="AZ48" s="87"/>
      <c r="BA48" s="88"/>
      <c r="BB48" s="86"/>
      <c r="BC48" s="89"/>
      <c r="BD48" s="16"/>
      <c r="BE48" s="40"/>
      <c r="BF48" s="44" t="str">
        <f t="shared" si="4"/>
        <v>0</v>
      </c>
      <c r="BG48" s="44" t="s">
        <v>21</v>
      </c>
      <c r="BH48" s="44" t="str">
        <f t="shared" si="5"/>
        <v>0</v>
      </c>
      <c r="BI48" s="40"/>
      <c r="BJ48" s="40"/>
      <c r="BK48" s="40"/>
      <c r="BL48" s="40"/>
      <c r="BM48" s="33" t="str">
        <f>$AG$19</f>
        <v>SUS Volmarstein</v>
      </c>
      <c r="BN48" s="33">
        <f>SUM($BH$30+$BH$37+$BF$42+$BH$53+$BF$65+$BF$72)</f>
        <v>0</v>
      </c>
      <c r="BO48" s="33">
        <f>SUM($AZ$30+$AZ$37+$AW$42+$AZ$53+$AW$65+$AW$72)</f>
        <v>0</v>
      </c>
      <c r="BP48" s="33" t="s">
        <v>21</v>
      </c>
      <c r="BQ48" s="33">
        <f>SUM($AW$30+$AW$37+$AZ$42+$AW$53+$AZ$65+$AZ$72)</f>
        <v>0</v>
      </c>
      <c r="BR48" s="33">
        <f aca="true" t="shared" si="6" ref="BR48:BR54">SUM(BO48-BQ48)</f>
        <v>0</v>
      </c>
      <c r="BS48" s="40"/>
      <c r="BT48" s="40"/>
      <c r="BU48" s="40"/>
      <c r="BV48" s="43"/>
      <c r="BW48" s="43"/>
      <c r="BX48" s="59"/>
      <c r="BY48" s="59"/>
      <c r="BZ48" s="59"/>
      <c r="CA48" s="59"/>
      <c r="CB48" s="59"/>
    </row>
    <row r="49" spans="1:80" s="19" customFormat="1" ht="18" customHeight="1">
      <c r="A49" s="4"/>
      <c r="B49" s="99">
        <v>23</v>
      </c>
      <c r="C49" s="100"/>
      <c r="D49" s="100">
        <v>1</v>
      </c>
      <c r="E49" s="100"/>
      <c r="F49" s="100"/>
      <c r="G49" s="100" t="s">
        <v>24</v>
      </c>
      <c r="H49" s="100"/>
      <c r="I49" s="100"/>
      <c r="J49" s="104">
        <f t="shared" si="2"/>
        <v>0.5159722222222219</v>
      </c>
      <c r="K49" s="104"/>
      <c r="L49" s="104"/>
      <c r="M49" s="104"/>
      <c r="N49" s="105"/>
      <c r="O49" s="101" t="str">
        <f>AG22</f>
        <v>FSC Rheda</v>
      </c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24" t="s">
        <v>22</v>
      </c>
      <c r="AF49" s="102" t="str">
        <f>AG18</f>
        <v>RW Oberhausen</v>
      </c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3"/>
      <c r="AW49" s="86"/>
      <c r="AX49" s="87"/>
      <c r="AY49" s="24" t="s">
        <v>21</v>
      </c>
      <c r="AZ49" s="87"/>
      <c r="BA49" s="88"/>
      <c r="BB49" s="86"/>
      <c r="BC49" s="89"/>
      <c r="BD49" s="16"/>
      <c r="BE49" s="40"/>
      <c r="BF49" s="44" t="str">
        <f t="shared" si="4"/>
        <v>0</v>
      </c>
      <c r="BG49" s="44" t="s">
        <v>21</v>
      </c>
      <c r="BH49" s="44" t="str">
        <f t="shared" si="5"/>
        <v>0</v>
      </c>
      <c r="BI49" s="40"/>
      <c r="BJ49" s="40"/>
      <c r="BK49" s="40"/>
      <c r="BL49" s="40"/>
      <c r="BM49" s="33" t="str">
        <f>$AG$16</f>
        <v>FSV Gevelsberg</v>
      </c>
      <c r="BN49" s="33">
        <f>SUM($BF$29+$BH$34+$BF$41+$BH$46+$BF$53+$BH$62)</f>
        <v>0</v>
      </c>
      <c r="BO49" s="33">
        <f>SUM($AW$29+$AZ$34+$AW$41+$AZ$46+$AW$53+$AZ$62)</f>
        <v>0</v>
      </c>
      <c r="BP49" s="33" t="s">
        <v>21</v>
      </c>
      <c r="BQ49" s="33">
        <f>SUM($AZ$29+$AW$34+$AZ$41+$AW$46+$AZ$53+$AW$62)</f>
        <v>0</v>
      </c>
      <c r="BR49" s="33">
        <f t="shared" si="6"/>
        <v>0</v>
      </c>
      <c r="BS49" s="40"/>
      <c r="BT49" s="40"/>
      <c r="BU49" s="40"/>
      <c r="BV49" s="43"/>
      <c r="BW49" s="43"/>
      <c r="BX49" s="59"/>
      <c r="BY49" s="59"/>
      <c r="BZ49" s="59"/>
      <c r="CA49" s="59"/>
      <c r="CB49" s="59"/>
    </row>
    <row r="50" spans="1:80" s="19" customFormat="1" ht="18" customHeight="1">
      <c r="A50" s="4"/>
      <c r="B50" s="99">
        <v>24</v>
      </c>
      <c r="C50" s="100"/>
      <c r="D50" s="100">
        <v>2</v>
      </c>
      <c r="E50" s="100"/>
      <c r="F50" s="100"/>
      <c r="G50" s="100" t="s">
        <v>24</v>
      </c>
      <c r="H50" s="100"/>
      <c r="I50" s="100"/>
      <c r="J50" s="104">
        <f>J49</f>
        <v>0.5159722222222219</v>
      </c>
      <c r="K50" s="104"/>
      <c r="L50" s="104"/>
      <c r="M50" s="104"/>
      <c r="N50" s="105"/>
      <c r="O50" s="101" t="str">
        <f>AG21</f>
        <v>RW Essen</v>
      </c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24" t="s">
        <v>22</v>
      </c>
      <c r="AF50" s="102" t="str">
        <f>AG17</f>
        <v>BV Borussia Dortmund</v>
      </c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3"/>
      <c r="AW50" s="86"/>
      <c r="AX50" s="87"/>
      <c r="AY50" s="24" t="s">
        <v>21</v>
      </c>
      <c r="AZ50" s="87"/>
      <c r="BA50" s="88"/>
      <c r="BB50" s="86"/>
      <c r="BC50" s="89"/>
      <c r="BD50" s="16"/>
      <c r="BE50" s="40"/>
      <c r="BF50" s="44" t="str">
        <f t="shared" si="4"/>
        <v>0</v>
      </c>
      <c r="BG50" s="44" t="s">
        <v>21</v>
      </c>
      <c r="BH50" s="44" t="str">
        <f t="shared" si="5"/>
        <v>0</v>
      </c>
      <c r="BI50" s="40"/>
      <c r="BJ50" s="40"/>
      <c r="BK50" s="40"/>
      <c r="BL50" s="40"/>
      <c r="BM50" s="33" t="str">
        <f>$AG$17</f>
        <v>BV Borussia Dortmund</v>
      </c>
      <c r="BN50" s="33">
        <f>SUM($BH$29+$BF$37+$BF$45+$BH$50+$BF$61+$BH$70)</f>
        <v>0</v>
      </c>
      <c r="BO50" s="33">
        <f>SUM($AZ$29+$AW$37+$AW$45+$AZ$50+$AW$61+$AZ$70)</f>
        <v>0</v>
      </c>
      <c r="BP50" s="33" t="s">
        <v>21</v>
      </c>
      <c r="BQ50" s="33">
        <f>SUM($AW$29+$AZ$37+$AZ$45+$AW$50+$AZ$61+$AW$70)</f>
        <v>0</v>
      </c>
      <c r="BR50" s="33">
        <f t="shared" si="6"/>
        <v>0</v>
      </c>
      <c r="BS50" s="40"/>
      <c r="BT50" s="40"/>
      <c r="BU50" s="40"/>
      <c r="BV50" s="43"/>
      <c r="BW50" s="43"/>
      <c r="BX50" s="59"/>
      <c r="BY50" s="59"/>
      <c r="BZ50" s="59"/>
      <c r="CA50" s="59"/>
      <c r="CB50" s="59"/>
    </row>
    <row r="51" spans="1:80" s="19" customFormat="1" ht="18" customHeight="1">
      <c r="A51" s="4"/>
      <c r="B51" s="99">
        <v>25</v>
      </c>
      <c r="C51" s="100"/>
      <c r="D51" s="100">
        <v>1</v>
      </c>
      <c r="E51" s="100"/>
      <c r="F51" s="100"/>
      <c r="G51" s="100" t="s">
        <v>18</v>
      </c>
      <c r="H51" s="100"/>
      <c r="I51" s="100"/>
      <c r="J51" s="104">
        <f t="shared" si="2"/>
        <v>0.5249999999999997</v>
      </c>
      <c r="K51" s="104"/>
      <c r="L51" s="104"/>
      <c r="M51" s="104"/>
      <c r="N51" s="105"/>
      <c r="O51" s="101" t="str">
        <f>D16</f>
        <v>TSG 1899 Hoffenheim</v>
      </c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24" t="s">
        <v>22</v>
      </c>
      <c r="AF51" s="102" t="str">
        <f>D19</f>
        <v>1.FC Köln</v>
      </c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3"/>
      <c r="AW51" s="86"/>
      <c r="AX51" s="87"/>
      <c r="AY51" s="24" t="s">
        <v>21</v>
      </c>
      <c r="AZ51" s="87"/>
      <c r="BA51" s="88"/>
      <c r="BB51" s="86"/>
      <c r="BC51" s="89"/>
      <c r="BD51" s="16"/>
      <c r="BE51" s="40"/>
      <c r="BF51" s="44" t="str">
        <f t="shared" si="4"/>
        <v>0</v>
      </c>
      <c r="BG51" s="44" t="s">
        <v>21</v>
      </c>
      <c r="BH51" s="44" t="str">
        <f t="shared" si="5"/>
        <v>0</v>
      </c>
      <c r="BI51" s="40"/>
      <c r="BJ51" s="40"/>
      <c r="BK51" s="40"/>
      <c r="BL51" s="40"/>
      <c r="BM51" s="33" t="str">
        <f>$AG$18</f>
        <v>RW Oberhausen</v>
      </c>
      <c r="BN51" s="33">
        <f>SUM($BF$30+$BF$38+$BH$45+$BH$49+$BF$62+$BH$69)</f>
        <v>0</v>
      </c>
      <c r="BO51" s="33">
        <f>SUM($AW$30+$AW$38+$AZ$45+$AZ$49+$AW$62+$AZ$69)</f>
        <v>0</v>
      </c>
      <c r="BP51" s="33" t="s">
        <v>21</v>
      </c>
      <c r="BQ51" s="33">
        <f>SUM($AZ$30+$AZ$38+$AW$45+$AW$49+$AZ$62+$AW$69)</f>
        <v>0</v>
      </c>
      <c r="BR51" s="33">
        <f t="shared" si="6"/>
        <v>0</v>
      </c>
      <c r="BS51" s="40"/>
      <c r="BT51" s="40"/>
      <c r="BU51" s="40"/>
      <c r="BV51" s="43"/>
      <c r="BW51" s="43"/>
      <c r="BX51" s="59"/>
      <c r="BY51" s="59"/>
      <c r="BZ51" s="59"/>
      <c r="CA51" s="59"/>
      <c r="CB51" s="59"/>
    </row>
    <row r="52" spans="1:80" s="19" customFormat="1" ht="18" customHeight="1">
      <c r="A52" s="4"/>
      <c r="B52" s="99">
        <v>26</v>
      </c>
      <c r="C52" s="100"/>
      <c r="D52" s="100">
        <v>2</v>
      </c>
      <c r="E52" s="100"/>
      <c r="F52" s="100"/>
      <c r="G52" s="100" t="s">
        <v>18</v>
      </c>
      <c r="H52" s="100"/>
      <c r="I52" s="100"/>
      <c r="J52" s="104">
        <f>J51</f>
        <v>0.5249999999999997</v>
      </c>
      <c r="K52" s="104"/>
      <c r="L52" s="104"/>
      <c r="M52" s="104"/>
      <c r="N52" s="105"/>
      <c r="O52" s="101" t="str">
        <f>D21</f>
        <v>Roda JC Kerkrade</v>
      </c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24" t="s">
        <v>22</v>
      </c>
      <c r="AF52" s="102" t="str">
        <f>D22</f>
        <v>VFR 08 Oberhausen</v>
      </c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3"/>
      <c r="AW52" s="86"/>
      <c r="AX52" s="87"/>
      <c r="AY52" s="24" t="s">
        <v>21</v>
      </c>
      <c r="AZ52" s="87"/>
      <c r="BA52" s="88"/>
      <c r="BB52" s="86"/>
      <c r="BC52" s="89"/>
      <c r="BD52" s="16"/>
      <c r="BE52" s="40"/>
      <c r="BF52" s="44" t="str">
        <f t="shared" si="4"/>
        <v>0</v>
      </c>
      <c r="BG52" s="44" t="s">
        <v>21</v>
      </c>
      <c r="BH52" s="44" t="str">
        <f t="shared" si="5"/>
        <v>0</v>
      </c>
      <c r="BI52" s="40"/>
      <c r="BJ52" s="40"/>
      <c r="BK52" s="40"/>
      <c r="BL52" s="40"/>
      <c r="BM52" s="33" t="str">
        <f>$AG$21</f>
        <v>RW Essen</v>
      </c>
      <c r="BN52" s="33">
        <f>SUM($BH$33+$BH$41+$BF$50+$BF$54+$BH$65+$BF$69)</f>
        <v>0</v>
      </c>
      <c r="BO52" s="33">
        <f>SUM($AZ$33+$AZ$41+$AW$50+$AW$54+$AZ$65+$AW$69)</f>
        <v>0</v>
      </c>
      <c r="BP52" s="33" t="s">
        <v>21</v>
      </c>
      <c r="BQ52" s="33">
        <f>SUM($AW$33+$AW$41+$AZ$50+$AZ$54+$AW$65+$AZ$69)</f>
        <v>0</v>
      </c>
      <c r="BR52" s="33">
        <f t="shared" si="6"/>
        <v>0</v>
      </c>
      <c r="BS52" s="40"/>
      <c r="BT52" s="40"/>
      <c r="BU52" s="40"/>
      <c r="BV52" s="43"/>
      <c r="BW52" s="43"/>
      <c r="BX52" s="59"/>
      <c r="BY52" s="59"/>
      <c r="BZ52" s="59"/>
      <c r="CA52" s="59"/>
      <c r="CB52" s="59"/>
    </row>
    <row r="53" spans="1:80" s="19" customFormat="1" ht="18" customHeight="1">
      <c r="A53" s="4"/>
      <c r="B53" s="99">
        <v>27</v>
      </c>
      <c r="C53" s="100"/>
      <c r="D53" s="100">
        <v>1</v>
      </c>
      <c r="E53" s="100"/>
      <c r="F53" s="100"/>
      <c r="G53" s="100" t="s">
        <v>24</v>
      </c>
      <c r="H53" s="100"/>
      <c r="I53" s="100"/>
      <c r="J53" s="104">
        <f t="shared" si="2"/>
        <v>0.5340277777777774</v>
      </c>
      <c r="K53" s="104"/>
      <c r="L53" s="104"/>
      <c r="M53" s="104"/>
      <c r="N53" s="105"/>
      <c r="O53" s="101" t="str">
        <f>AG16</f>
        <v>FSV Gevelsberg</v>
      </c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24" t="s">
        <v>22</v>
      </c>
      <c r="AF53" s="102" t="str">
        <f>AG19</f>
        <v>SUS Volmarstein</v>
      </c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3"/>
      <c r="AW53" s="86"/>
      <c r="AX53" s="87"/>
      <c r="AY53" s="24" t="s">
        <v>21</v>
      </c>
      <c r="AZ53" s="87"/>
      <c r="BA53" s="88"/>
      <c r="BB53" s="86"/>
      <c r="BC53" s="89"/>
      <c r="BD53" s="16"/>
      <c r="BE53" s="40"/>
      <c r="BF53" s="44" t="str">
        <f t="shared" si="4"/>
        <v>0</v>
      </c>
      <c r="BG53" s="44" t="s">
        <v>21</v>
      </c>
      <c r="BH53" s="44" t="str">
        <f t="shared" si="5"/>
        <v>0</v>
      </c>
      <c r="BI53" s="40"/>
      <c r="BJ53" s="40"/>
      <c r="BK53" s="40"/>
      <c r="BL53" s="40"/>
      <c r="BM53" s="33" t="str">
        <f>$AG$22</f>
        <v>FSC Rheda</v>
      </c>
      <c r="BN53" s="33">
        <f>SUM($BF$34+$BH$42+$BF$49+$BH$54+$BH$66+$BF$70)</f>
        <v>0</v>
      </c>
      <c r="BO53" s="33">
        <f>SUM($AW$34+$AZ$42+$AW$49+$AZ$54+$AZ$66+$AW$70)</f>
        <v>0</v>
      </c>
      <c r="BP53" s="33" t="s">
        <v>21</v>
      </c>
      <c r="BQ53" s="33">
        <f>SUM($AZ$34+$AW$42+$AZ$49+$AW$54+$AW$66+$AZ$70)</f>
        <v>0</v>
      </c>
      <c r="BR53" s="33">
        <f t="shared" si="6"/>
        <v>0</v>
      </c>
      <c r="BS53" s="40"/>
      <c r="BT53" s="40"/>
      <c r="BU53" s="40"/>
      <c r="BV53" s="43"/>
      <c r="BW53" s="43"/>
      <c r="BX53" s="59"/>
      <c r="BY53" s="59"/>
      <c r="BZ53" s="59"/>
      <c r="CA53" s="59"/>
      <c r="CB53" s="59"/>
    </row>
    <row r="54" spans="1:80" s="19" customFormat="1" ht="18" customHeight="1" thickBot="1">
      <c r="A54" s="4"/>
      <c r="B54" s="159">
        <v>28</v>
      </c>
      <c r="C54" s="160"/>
      <c r="D54" s="160">
        <v>2</v>
      </c>
      <c r="E54" s="160"/>
      <c r="F54" s="160"/>
      <c r="G54" s="160" t="s">
        <v>24</v>
      </c>
      <c r="H54" s="160"/>
      <c r="I54" s="160"/>
      <c r="J54" s="161">
        <f>J53</f>
        <v>0.5340277777777774</v>
      </c>
      <c r="K54" s="161"/>
      <c r="L54" s="161"/>
      <c r="M54" s="161"/>
      <c r="N54" s="161"/>
      <c r="O54" s="165" t="str">
        <f>AG21</f>
        <v>RW Essen</v>
      </c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9" t="s">
        <v>22</v>
      </c>
      <c r="AF54" s="153" t="str">
        <f>AG22</f>
        <v>FSC Rheda</v>
      </c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4"/>
      <c r="AW54" s="155"/>
      <c r="AX54" s="156"/>
      <c r="AY54" s="9" t="s">
        <v>21</v>
      </c>
      <c r="AZ54" s="156"/>
      <c r="BA54" s="157"/>
      <c r="BB54" s="155"/>
      <c r="BC54" s="158"/>
      <c r="BD54" s="16"/>
      <c r="BE54" s="40"/>
      <c r="BF54" s="44" t="str">
        <f t="shared" si="4"/>
        <v>0</v>
      </c>
      <c r="BG54" s="44" t="s">
        <v>21</v>
      </c>
      <c r="BH54" s="44" t="str">
        <f t="shared" si="5"/>
        <v>0</v>
      </c>
      <c r="BI54" s="40"/>
      <c r="BJ54" s="40"/>
      <c r="BK54" s="40"/>
      <c r="BL54" s="40"/>
      <c r="BM54" s="33" t="str">
        <f>$AG$20</f>
        <v>DSC Arminia Bielefeld</v>
      </c>
      <c r="BN54" s="33">
        <f>SUM($BF$33+$BH$38+$BF$46+$BH$61+$BF$66+$BH$72)</f>
        <v>0</v>
      </c>
      <c r="BO54" s="33">
        <f>SUM($AW$33+$AZ$38+$AW$46+$AZ$61+$AW$66+$AZ$72)</f>
        <v>0</v>
      </c>
      <c r="BP54" s="33" t="s">
        <v>21</v>
      </c>
      <c r="BQ54" s="33">
        <f>SUM($AZ$33+$AW$38+$AZ$46+$AW$61+$AZ$66+$AW$72)</f>
        <v>0</v>
      </c>
      <c r="BR54" s="33">
        <f t="shared" si="6"/>
        <v>0</v>
      </c>
      <c r="BS54" s="40"/>
      <c r="BT54" s="40"/>
      <c r="BU54" s="40"/>
      <c r="BV54" s="43"/>
      <c r="BW54" s="43"/>
      <c r="BX54" s="59"/>
      <c r="BY54" s="59"/>
      <c r="BZ54" s="59"/>
      <c r="CA54" s="59"/>
      <c r="CB54" s="59"/>
    </row>
    <row r="55" spans="2:60" ht="18" customHeight="1">
      <c r="B55" s="28"/>
      <c r="C55" s="28"/>
      <c r="D55" s="28"/>
      <c r="E55" s="28"/>
      <c r="F55" s="28"/>
      <c r="G55" s="28"/>
      <c r="H55" s="28"/>
      <c r="I55" s="28"/>
      <c r="J55" s="29"/>
      <c r="K55" s="29"/>
      <c r="L55" s="29"/>
      <c r="M55" s="29"/>
      <c r="N55" s="29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7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7"/>
      <c r="AX55" s="27"/>
      <c r="AY55" s="27"/>
      <c r="AZ55" s="27"/>
      <c r="BA55" s="27"/>
      <c r="BB55" s="27"/>
      <c r="BC55" s="27"/>
      <c r="BD55" s="17"/>
      <c r="BF55" s="44"/>
      <c r="BG55" s="44"/>
      <c r="BH55" s="44"/>
    </row>
    <row r="56" spans="2:60" ht="33"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7"/>
      <c r="BF56" s="44"/>
      <c r="BG56" s="44"/>
      <c r="BH56" s="44"/>
    </row>
    <row r="57" spans="2:60" ht="27"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7"/>
      <c r="BF57" s="44"/>
      <c r="BG57" s="44"/>
      <c r="BH57" s="44"/>
    </row>
    <row r="58" spans="2:60" ht="12" customHeight="1" thickBot="1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17"/>
      <c r="BF58" s="44"/>
      <c r="BG58" s="44"/>
      <c r="BH58" s="44"/>
    </row>
    <row r="59" spans="2:60" ht="17.25" customHeight="1">
      <c r="B59" s="115">
        <v>29</v>
      </c>
      <c r="C59" s="116"/>
      <c r="D59" s="116">
        <v>1</v>
      </c>
      <c r="E59" s="116"/>
      <c r="F59" s="116"/>
      <c r="G59" s="116" t="s">
        <v>18</v>
      </c>
      <c r="H59" s="116"/>
      <c r="I59" s="116"/>
      <c r="J59" s="117">
        <f>J54+$U$10*$X$10+$AL$10</f>
        <v>0.5430555555555552</v>
      </c>
      <c r="K59" s="117"/>
      <c r="L59" s="117"/>
      <c r="M59" s="117"/>
      <c r="N59" s="118"/>
      <c r="O59" s="112" t="str">
        <f>D17</f>
        <v>TuS Ennepetal</v>
      </c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5" t="s">
        <v>22</v>
      </c>
      <c r="AF59" s="113" t="str">
        <f>D20</f>
        <v>Bayer 04 Leverkusen</v>
      </c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4"/>
      <c r="AW59" s="82"/>
      <c r="AX59" s="84"/>
      <c r="AY59" s="15" t="s">
        <v>21</v>
      </c>
      <c r="AZ59" s="84"/>
      <c r="BA59" s="85"/>
      <c r="BB59" s="82"/>
      <c r="BC59" s="83"/>
      <c r="BD59" s="17"/>
      <c r="BF59" s="44" t="str">
        <f aca="true" t="shared" si="7" ref="BF59:BF72">IF(ISBLANK(AW59),"0",IF(AW59&gt;AZ59,3,IF(AW59=AZ59,1,0)))</f>
        <v>0</v>
      </c>
      <c r="BG59" s="44" t="s">
        <v>21</v>
      </c>
      <c r="BH59" s="44" t="str">
        <f aca="true" t="shared" si="8" ref="BH59:BH72">IF(ISBLANK(AZ59),"0",IF(AZ59&gt;AW59,3,IF(AZ59=AW59,1,0)))</f>
        <v>0</v>
      </c>
    </row>
    <row r="60" spans="2:60" ht="17.25" customHeight="1">
      <c r="B60" s="99">
        <v>30</v>
      </c>
      <c r="C60" s="100"/>
      <c r="D60" s="100">
        <v>2</v>
      </c>
      <c r="E60" s="100"/>
      <c r="F60" s="100"/>
      <c r="G60" s="100" t="s">
        <v>18</v>
      </c>
      <c r="H60" s="100"/>
      <c r="I60" s="100"/>
      <c r="J60" s="104">
        <f>J59</f>
        <v>0.5430555555555552</v>
      </c>
      <c r="K60" s="104"/>
      <c r="L60" s="104"/>
      <c r="M60" s="104"/>
      <c r="N60" s="105"/>
      <c r="O60" s="101" t="str">
        <f>D18</f>
        <v>VfL Bochum</v>
      </c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24" t="s">
        <v>22</v>
      </c>
      <c r="AF60" s="102" t="str">
        <f>D16</f>
        <v>TSG 1899 Hoffenheim</v>
      </c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3"/>
      <c r="AW60" s="86"/>
      <c r="AX60" s="87"/>
      <c r="AY60" s="24" t="s">
        <v>21</v>
      </c>
      <c r="AZ60" s="87"/>
      <c r="BA60" s="88"/>
      <c r="BB60" s="86"/>
      <c r="BC60" s="89"/>
      <c r="BD60" s="17"/>
      <c r="BF60" s="44" t="str">
        <f t="shared" si="7"/>
        <v>0</v>
      </c>
      <c r="BG60" s="44" t="s">
        <v>21</v>
      </c>
      <c r="BH60" s="44" t="str">
        <f t="shared" si="8"/>
        <v>0</v>
      </c>
    </row>
    <row r="61" spans="2:60" ht="17.25" customHeight="1">
      <c r="B61" s="99">
        <v>31</v>
      </c>
      <c r="C61" s="100"/>
      <c r="D61" s="100">
        <v>1</v>
      </c>
      <c r="E61" s="100"/>
      <c r="F61" s="100"/>
      <c r="G61" s="100" t="s">
        <v>24</v>
      </c>
      <c r="H61" s="100"/>
      <c r="I61" s="100"/>
      <c r="J61" s="104">
        <f aca="true" t="shared" si="9" ref="J61:J71">J60+$U$10*$X$10+$AL$10</f>
        <v>0.5520833333333329</v>
      </c>
      <c r="K61" s="104"/>
      <c r="L61" s="104"/>
      <c r="M61" s="104"/>
      <c r="N61" s="105"/>
      <c r="O61" s="101" t="str">
        <f>AG17</f>
        <v>BV Borussia Dortmund</v>
      </c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24" t="s">
        <v>22</v>
      </c>
      <c r="AF61" s="102" t="str">
        <f>AG20</f>
        <v>DSC Arminia Bielefeld</v>
      </c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3"/>
      <c r="AW61" s="86"/>
      <c r="AX61" s="87"/>
      <c r="AY61" s="24" t="s">
        <v>21</v>
      </c>
      <c r="AZ61" s="87"/>
      <c r="BA61" s="88"/>
      <c r="BB61" s="86"/>
      <c r="BC61" s="89"/>
      <c r="BD61" s="17"/>
      <c r="BF61" s="44" t="str">
        <f t="shared" si="7"/>
        <v>0</v>
      </c>
      <c r="BG61" s="44" t="s">
        <v>21</v>
      </c>
      <c r="BH61" s="44" t="str">
        <f t="shared" si="8"/>
        <v>0</v>
      </c>
    </row>
    <row r="62" spans="2:60" ht="17.25" customHeight="1">
      <c r="B62" s="99">
        <v>32</v>
      </c>
      <c r="C62" s="100"/>
      <c r="D62" s="100">
        <v>2</v>
      </c>
      <c r="E62" s="100"/>
      <c r="F62" s="100"/>
      <c r="G62" s="100" t="s">
        <v>24</v>
      </c>
      <c r="H62" s="100"/>
      <c r="I62" s="100"/>
      <c r="J62" s="104">
        <f>J61</f>
        <v>0.5520833333333329</v>
      </c>
      <c r="K62" s="104"/>
      <c r="L62" s="104"/>
      <c r="M62" s="104"/>
      <c r="N62" s="105"/>
      <c r="O62" s="101" t="str">
        <f>AG18</f>
        <v>RW Oberhausen</v>
      </c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24" t="s">
        <v>22</v>
      </c>
      <c r="AF62" s="102" t="str">
        <f>AG16</f>
        <v>FSV Gevelsberg</v>
      </c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3"/>
      <c r="AW62" s="86"/>
      <c r="AX62" s="87"/>
      <c r="AY62" s="24" t="s">
        <v>21</v>
      </c>
      <c r="AZ62" s="87"/>
      <c r="BA62" s="88"/>
      <c r="BB62" s="86"/>
      <c r="BC62" s="89"/>
      <c r="BD62" s="17"/>
      <c r="BF62" s="44" t="str">
        <f t="shared" si="7"/>
        <v>0</v>
      </c>
      <c r="BG62" s="44" t="s">
        <v>21</v>
      </c>
      <c r="BH62" s="44" t="str">
        <f t="shared" si="8"/>
        <v>0</v>
      </c>
    </row>
    <row r="63" spans="2:60" ht="17.25" customHeight="1">
      <c r="B63" s="99">
        <v>33</v>
      </c>
      <c r="C63" s="100"/>
      <c r="D63" s="100">
        <v>1</v>
      </c>
      <c r="E63" s="100"/>
      <c r="F63" s="100"/>
      <c r="G63" s="100" t="s">
        <v>18</v>
      </c>
      <c r="H63" s="100"/>
      <c r="I63" s="100"/>
      <c r="J63" s="104">
        <f t="shared" si="9"/>
        <v>0.5611111111111107</v>
      </c>
      <c r="K63" s="104"/>
      <c r="L63" s="104"/>
      <c r="M63" s="104"/>
      <c r="N63" s="105"/>
      <c r="O63" s="101" t="str">
        <f>D19</f>
        <v>1.FC Köln</v>
      </c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24" t="s">
        <v>22</v>
      </c>
      <c r="AF63" s="102" t="str">
        <f>D21</f>
        <v>Roda JC Kerkrade</v>
      </c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3"/>
      <c r="AW63" s="86"/>
      <c r="AX63" s="87"/>
      <c r="AY63" s="24" t="s">
        <v>21</v>
      </c>
      <c r="AZ63" s="87"/>
      <c r="BA63" s="88"/>
      <c r="BB63" s="86"/>
      <c r="BC63" s="89"/>
      <c r="BD63" s="17"/>
      <c r="BF63" s="44" t="str">
        <f t="shared" si="7"/>
        <v>0</v>
      </c>
      <c r="BG63" s="44" t="s">
        <v>21</v>
      </c>
      <c r="BH63" s="44" t="str">
        <f t="shared" si="8"/>
        <v>0</v>
      </c>
    </row>
    <row r="64" spans="2:60" ht="17.25" customHeight="1">
      <c r="B64" s="99">
        <v>34</v>
      </c>
      <c r="C64" s="100"/>
      <c r="D64" s="100">
        <v>2</v>
      </c>
      <c r="E64" s="100"/>
      <c r="F64" s="100"/>
      <c r="G64" s="100" t="s">
        <v>18</v>
      </c>
      <c r="H64" s="100"/>
      <c r="I64" s="100"/>
      <c r="J64" s="104">
        <f>J63</f>
        <v>0.5611111111111107</v>
      </c>
      <c r="K64" s="104"/>
      <c r="L64" s="104"/>
      <c r="M64" s="104"/>
      <c r="N64" s="105"/>
      <c r="O64" s="101" t="str">
        <f>D20</f>
        <v>Bayer 04 Leverkusen</v>
      </c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24" t="s">
        <v>22</v>
      </c>
      <c r="AF64" s="102" t="str">
        <f>D22</f>
        <v>VFR 08 Oberhausen</v>
      </c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3"/>
      <c r="AW64" s="86"/>
      <c r="AX64" s="87"/>
      <c r="AY64" s="24" t="s">
        <v>21</v>
      </c>
      <c r="AZ64" s="87"/>
      <c r="BA64" s="88"/>
      <c r="BB64" s="86"/>
      <c r="BC64" s="89"/>
      <c r="BD64" s="17"/>
      <c r="BF64" s="44" t="str">
        <f t="shared" si="7"/>
        <v>0</v>
      </c>
      <c r="BG64" s="44" t="s">
        <v>21</v>
      </c>
      <c r="BH64" s="44" t="str">
        <f t="shared" si="8"/>
        <v>0</v>
      </c>
    </row>
    <row r="65" spans="2:60" ht="17.25" customHeight="1">
      <c r="B65" s="99">
        <v>35</v>
      </c>
      <c r="C65" s="100"/>
      <c r="D65" s="100">
        <v>1</v>
      </c>
      <c r="E65" s="100"/>
      <c r="F65" s="100"/>
      <c r="G65" s="100" t="s">
        <v>24</v>
      </c>
      <c r="H65" s="100"/>
      <c r="I65" s="100"/>
      <c r="J65" s="104">
        <f t="shared" si="9"/>
        <v>0.5701388888888884</v>
      </c>
      <c r="K65" s="104"/>
      <c r="L65" s="104"/>
      <c r="M65" s="104"/>
      <c r="N65" s="105"/>
      <c r="O65" s="101" t="str">
        <f>AG19</f>
        <v>SUS Volmarstein</v>
      </c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24" t="s">
        <v>22</v>
      </c>
      <c r="AF65" s="102" t="str">
        <f>AG21</f>
        <v>RW Essen</v>
      </c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3"/>
      <c r="AW65" s="86"/>
      <c r="AX65" s="87"/>
      <c r="AY65" s="24" t="s">
        <v>21</v>
      </c>
      <c r="AZ65" s="87"/>
      <c r="BA65" s="88"/>
      <c r="BB65" s="86"/>
      <c r="BC65" s="89"/>
      <c r="BD65" s="17"/>
      <c r="BF65" s="44" t="str">
        <f t="shared" si="7"/>
        <v>0</v>
      </c>
      <c r="BG65" s="44" t="s">
        <v>21</v>
      </c>
      <c r="BH65" s="44" t="str">
        <f t="shared" si="8"/>
        <v>0</v>
      </c>
    </row>
    <row r="66" spans="2:60" ht="17.25" customHeight="1">
      <c r="B66" s="99">
        <v>36</v>
      </c>
      <c r="C66" s="100"/>
      <c r="D66" s="100">
        <v>2</v>
      </c>
      <c r="E66" s="100"/>
      <c r="F66" s="100"/>
      <c r="G66" s="100" t="s">
        <v>24</v>
      </c>
      <c r="H66" s="100"/>
      <c r="I66" s="100"/>
      <c r="J66" s="104">
        <f>J65</f>
        <v>0.5701388888888884</v>
      </c>
      <c r="K66" s="104"/>
      <c r="L66" s="104"/>
      <c r="M66" s="104"/>
      <c r="N66" s="105"/>
      <c r="O66" s="101" t="str">
        <f>AG20</f>
        <v>DSC Arminia Bielefeld</v>
      </c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24" t="s">
        <v>22</v>
      </c>
      <c r="AF66" s="102" t="str">
        <f>AG22</f>
        <v>FSC Rheda</v>
      </c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3"/>
      <c r="AW66" s="86"/>
      <c r="AX66" s="87"/>
      <c r="AY66" s="24" t="s">
        <v>21</v>
      </c>
      <c r="AZ66" s="87"/>
      <c r="BA66" s="88"/>
      <c r="BB66" s="86"/>
      <c r="BC66" s="89"/>
      <c r="BD66" s="17"/>
      <c r="BF66" s="44" t="str">
        <f t="shared" si="7"/>
        <v>0</v>
      </c>
      <c r="BG66" s="44" t="s">
        <v>21</v>
      </c>
      <c r="BH66" s="44" t="str">
        <f t="shared" si="8"/>
        <v>0</v>
      </c>
    </row>
    <row r="67" spans="2:60" ht="17.25" customHeight="1">
      <c r="B67" s="99">
        <v>37</v>
      </c>
      <c r="C67" s="100"/>
      <c r="D67" s="100">
        <v>1</v>
      </c>
      <c r="E67" s="100"/>
      <c r="F67" s="100"/>
      <c r="G67" s="100" t="s">
        <v>18</v>
      </c>
      <c r="H67" s="100"/>
      <c r="I67" s="100"/>
      <c r="J67" s="104">
        <f t="shared" si="9"/>
        <v>0.5791666666666662</v>
      </c>
      <c r="K67" s="104"/>
      <c r="L67" s="104"/>
      <c r="M67" s="104"/>
      <c r="N67" s="105"/>
      <c r="O67" s="101" t="str">
        <f>D21</f>
        <v>Roda JC Kerkrade</v>
      </c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24" t="s">
        <v>22</v>
      </c>
      <c r="AF67" s="102" t="str">
        <f>D18</f>
        <v>VfL Bochum</v>
      </c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3"/>
      <c r="AW67" s="86"/>
      <c r="AX67" s="87"/>
      <c r="AY67" s="24" t="s">
        <v>21</v>
      </c>
      <c r="AZ67" s="87"/>
      <c r="BA67" s="88"/>
      <c r="BB67" s="86"/>
      <c r="BC67" s="89"/>
      <c r="BD67" s="17"/>
      <c r="BF67" s="44" t="str">
        <f t="shared" si="7"/>
        <v>0</v>
      </c>
      <c r="BG67" s="44" t="s">
        <v>21</v>
      </c>
      <c r="BH67" s="44" t="str">
        <f t="shared" si="8"/>
        <v>0</v>
      </c>
    </row>
    <row r="68" spans="2:60" ht="17.25" customHeight="1">
      <c r="B68" s="99">
        <v>38</v>
      </c>
      <c r="C68" s="100"/>
      <c r="D68" s="100">
        <v>2</v>
      </c>
      <c r="E68" s="100"/>
      <c r="F68" s="100"/>
      <c r="G68" s="100" t="s">
        <v>18</v>
      </c>
      <c r="H68" s="100"/>
      <c r="I68" s="100"/>
      <c r="J68" s="104">
        <f>J67</f>
        <v>0.5791666666666662</v>
      </c>
      <c r="K68" s="104"/>
      <c r="L68" s="104"/>
      <c r="M68" s="104"/>
      <c r="N68" s="105"/>
      <c r="O68" s="101" t="str">
        <f>D22</f>
        <v>VFR 08 Oberhausen</v>
      </c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24" t="s">
        <v>22</v>
      </c>
      <c r="AF68" s="102" t="str">
        <f>D17</f>
        <v>TuS Ennepetal</v>
      </c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3"/>
      <c r="AW68" s="86"/>
      <c r="AX68" s="87"/>
      <c r="AY68" s="24" t="s">
        <v>21</v>
      </c>
      <c r="AZ68" s="87"/>
      <c r="BA68" s="88"/>
      <c r="BB68" s="86"/>
      <c r="BC68" s="89"/>
      <c r="BD68" s="17"/>
      <c r="BF68" s="44" t="str">
        <f t="shared" si="7"/>
        <v>0</v>
      </c>
      <c r="BG68" s="44" t="s">
        <v>21</v>
      </c>
      <c r="BH68" s="44" t="str">
        <f t="shared" si="8"/>
        <v>0</v>
      </c>
    </row>
    <row r="69" spans="2:60" ht="17.25" customHeight="1">
      <c r="B69" s="99">
        <v>39</v>
      </c>
      <c r="C69" s="100"/>
      <c r="D69" s="100">
        <v>1</v>
      </c>
      <c r="E69" s="100"/>
      <c r="F69" s="100"/>
      <c r="G69" s="100" t="s">
        <v>24</v>
      </c>
      <c r="H69" s="100"/>
      <c r="I69" s="100"/>
      <c r="J69" s="104">
        <f t="shared" si="9"/>
        <v>0.5881944444444439</v>
      </c>
      <c r="K69" s="104"/>
      <c r="L69" s="104"/>
      <c r="M69" s="104"/>
      <c r="N69" s="105"/>
      <c r="O69" s="101" t="str">
        <f>AG21</f>
        <v>RW Essen</v>
      </c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24" t="s">
        <v>22</v>
      </c>
      <c r="AF69" s="102" t="str">
        <f>AG18</f>
        <v>RW Oberhausen</v>
      </c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3"/>
      <c r="AW69" s="86"/>
      <c r="AX69" s="87"/>
      <c r="AY69" s="24" t="s">
        <v>21</v>
      </c>
      <c r="AZ69" s="87"/>
      <c r="BA69" s="88"/>
      <c r="BB69" s="86"/>
      <c r="BC69" s="89"/>
      <c r="BD69" s="17"/>
      <c r="BF69" s="44" t="str">
        <f t="shared" si="7"/>
        <v>0</v>
      </c>
      <c r="BG69" s="44" t="s">
        <v>21</v>
      </c>
      <c r="BH69" s="44" t="str">
        <f t="shared" si="8"/>
        <v>0</v>
      </c>
    </row>
    <row r="70" spans="2:70" ht="17.25" customHeight="1">
      <c r="B70" s="99">
        <v>40</v>
      </c>
      <c r="C70" s="100"/>
      <c r="D70" s="100">
        <v>2</v>
      </c>
      <c r="E70" s="100"/>
      <c r="F70" s="100"/>
      <c r="G70" s="100" t="s">
        <v>24</v>
      </c>
      <c r="H70" s="100"/>
      <c r="I70" s="100"/>
      <c r="J70" s="104">
        <f>J69</f>
        <v>0.5881944444444439</v>
      </c>
      <c r="K70" s="104"/>
      <c r="L70" s="104"/>
      <c r="M70" s="104"/>
      <c r="N70" s="105"/>
      <c r="O70" s="101" t="str">
        <f>AG22</f>
        <v>FSC Rheda</v>
      </c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24" t="s">
        <v>22</v>
      </c>
      <c r="AF70" s="102" t="str">
        <f>AG17</f>
        <v>BV Borussia Dortmund</v>
      </c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3"/>
      <c r="AW70" s="86"/>
      <c r="AX70" s="87"/>
      <c r="AY70" s="24" t="s">
        <v>21</v>
      </c>
      <c r="AZ70" s="87"/>
      <c r="BA70" s="88"/>
      <c r="BB70" s="86"/>
      <c r="BC70" s="89"/>
      <c r="BD70" s="17"/>
      <c r="BF70" s="44" t="str">
        <f t="shared" si="7"/>
        <v>0</v>
      </c>
      <c r="BG70" s="44" t="s">
        <v>21</v>
      </c>
      <c r="BH70" s="44" t="str">
        <f t="shared" si="8"/>
        <v>0</v>
      </c>
      <c r="BM70" s="35"/>
      <c r="BN70" s="35"/>
      <c r="BO70" s="35"/>
      <c r="BP70" s="35"/>
      <c r="BQ70" s="35"/>
      <c r="BR70" s="35"/>
    </row>
    <row r="71" spans="2:70" ht="17.25" customHeight="1">
      <c r="B71" s="99">
        <v>41</v>
      </c>
      <c r="C71" s="100"/>
      <c r="D71" s="100">
        <v>1</v>
      </c>
      <c r="E71" s="100"/>
      <c r="F71" s="100"/>
      <c r="G71" s="100" t="s">
        <v>18</v>
      </c>
      <c r="H71" s="100"/>
      <c r="I71" s="100"/>
      <c r="J71" s="104">
        <f t="shared" si="9"/>
        <v>0.5972222222222217</v>
      </c>
      <c r="K71" s="104"/>
      <c r="L71" s="104"/>
      <c r="M71" s="104"/>
      <c r="N71" s="105"/>
      <c r="O71" s="101" t="str">
        <f>D19</f>
        <v>1.FC Köln</v>
      </c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24" t="s">
        <v>22</v>
      </c>
      <c r="AF71" s="102" t="str">
        <f>D20</f>
        <v>Bayer 04 Leverkusen</v>
      </c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3"/>
      <c r="AW71" s="86"/>
      <c r="AX71" s="87"/>
      <c r="AY71" s="24" t="s">
        <v>21</v>
      </c>
      <c r="AZ71" s="87"/>
      <c r="BA71" s="88"/>
      <c r="BB71" s="86"/>
      <c r="BC71" s="89"/>
      <c r="BD71" s="17"/>
      <c r="BF71" s="44" t="str">
        <f t="shared" si="7"/>
        <v>0</v>
      </c>
      <c r="BG71" s="44" t="s">
        <v>21</v>
      </c>
      <c r="BH71" s="44" t="str">
        <f t="shared" si="8"/>
        <v>0</v>
      </c>
      <c r="BM71" s="35"/>
      <c r="BN71" s="35"/>
      <c r="BO71" s="35"/>
      <c r="BP71" s="35"/>
      <c r="BQ71" s="35"/>
      <c r="BR71" s="35"/>
    </row>
    <row r="72" spans="2:70" ht="17.25" customHeight="1" thickBot="1">
      <c r="B72" s="159">
        <v>42</v>
      </c>
      <c r="C72" s="160"/>
      <c r="D72" s="160">
        <v>2</v>
      </c>
      <c r="E72" s="160"/>
      <c r="F72" s="160"/>
      <c r="G72" s="160" t="s">
        <v>24</v>
      </c>
      <c r="H72" s="160"/>
      <c r="I72" s="160"/>
      <c r="J72" s="161">
        <f>J71</f>
        <v>0.5972222222222217</v>
      </c>
      <c r="K72" s="161"/>
      <c r="L72" s="161"/>
      <c r="M72" s="161"/>
      <c r="N72" s="161"/>
      <c r="O72" s="165" t="str">
        <f>AG19</f>
        <v>SUS Volmarstein</v>
      </c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9" t="s">
        <v>22</v>
      </c>
      <c r="AF72" s="153" t="str">
        <f>AG20</f>
        <v>DSC Arminia Bielefeld</v>
      </c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4"/>
      <c r="AW72" s="155"/>
      <c r="AX72" s="156"/>
      <c r="AY72" s="9" t="s">
        <v>21</v>
      </c>
      <c r="AZ72" s="156"/>
      <c r="BA72" s="157"/>
      <c r="BB72" s="155"/>
      <c r="BC72" s="158"/>
      <c r="BD72" s="17"/>
      <c r="BF72" s="44" t="str">
        <f t="shared" si="7"/>
        <v>0</v>
      </c>
      <c r="BG72" s="44" t="s">
        <v>21</v>
      </c>
      <c r="BH72" s="44" t="str">
        <f t="shared" si="8"/>
        <v>0</v>
      </c>
      <c r="BM72" s="35"/>
      <c r="BN72" s="35"/>
      <c r="BO72" s="35"/>
      <c r="BP72" s="35"/>
      <c r="BQ72" s="35"/>
      <c r="BR72" s="35"/>
    </row>
    <row r="73" spans="2:60" ht="18" customHeight="1">
      <c r="B73" s="28"/>
      <c r="C73" s="28"/>
      <c r="D73" s="28"/>
      <c r="E73" s="28"/>
      <c r="F73" s="28"/>
      <c r="G73" s="28"/>
      <c r="H73" s="28"/>
      <c r="I73" s="28"/>
      <c r="J73" s="29"/>
      <c r="K73" s="29"/>
      <c r="L73" s="29"/>
      <c r="M73" s="29"/>
      <c r="N73" s="29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7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7"/>
      <c r="AX73" s="27"/>
      <c r="AY73" s="27"/>
      <c r="AZ73" s="27"/>
      <c r="BA73" s="27"/>
      <c r="BB73" s="27"/>
      <c r="BC73" s="27"/>
      <c r="BD73" s="17"/>
      <c r="BF73" s="44"/>
      <c r="BG73" s="44"/>
      <c r="BH73" s="44"/>
    </row>
    <row r="74" ht="12.75"/>
    <row r="75" ht="12.75">
      <c r="B75" s="1" t="s">
        <v>29</v>
      </c>
    </row>
    <row r="76" ht="6" customHeight="1" thickBot="1"/>
    <row r="77" spans="2:80" s="10" customFormat="1" ht="13.5" customHeight="1" thickBot="1">
      <c r="B77" s="79" t="s">
        <v>14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1"/>
      <c r="P77" s="79" t="s">
        <v>26</v>
      </c>
      <c r="Q77" s="80"/>
      <c r="R77" s="81"/>
      <c r="S77" s="79" t="s">
        <v>27</v>
      </c>
      <c r="T77" s="80"/>
      <c r="U77" s="80"/>
      <c r="V77" s="80"/>
      <c r="W77" s="81"/>
      <c r="X77" s="79" t="s">
        <v>28</v>
      </c>
      <c r="Y77" s="80"/>
      <c r="Z77" s="81"/>
      <c r="AA77" s="11"/>
      <c r="AB77" s="11"/>
      <c r="AC77" s="11"/>
      <c r="AD77" s="11"/>
      <c r="AE77" s="79" t="s">
        <v>15</v>
      </c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1"/>
      <c r="AS77" s="79" t="s">
        <v>26</v>
      </c>
      <c r="AT77" s="80"/>
      <c r="AU77" s="81"/>
      <c r="AV77" s="79" t="s">
        <v>27</v>
      </c>
      <c r="AW77" s="80"/>
      <c r="AX77" s="80"/>
      <c r="AY77" s="80"/>
      <c r="AZ77" s="81"/>
      <c r="BA77" s="79" t="s">
        <v>28</v>
      </c>
      <c r="BB77" s="80"/>
      <c r="BC77" s="81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1"/>
      <c r="BW77" s="51"/>
      <c r="BX77" s="60"/>
      <c r="BY77" s="60"/>
      <c r="BZ77" s="60"/>
      <c r="CA77" s="60"/>
      <c r="CB77" s="60"/>
    </row>
    <row r="78" spans="2:55" ht="12.75">
      <c r="B78" s="135" t="s">
        <v>9</v>
      </c>
      <c r="C78" s="72"/>
      <c r="D78" s="136" t="str">
        <f>$BM$39</f>
        <v>1.FC Köln</v>
      </c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8"/>
      <c r="P78" s="69">
        <f>$BN$39</f>
        <v>0</v>
      </c>
      <c r="Q78" s="70"/>
      <c r="R78" s="71"/>
      <c r="S78" s="72">
        <f>$BO$39</f>
        <v>0</v>
      </c>
      <c r="T78" s="72"/>
      <c r="U78" s="12" t="s">
        <v>21</v>
      </c>
      <c r="V78" s="72">
        <f>$BQ$39</f>
        <v>0</v>
      </c>
      <c r="W78" s="72"/>
      <c r="X78" s="76">
        <f>$BR$39</f>
        <v>0</v>
      </c>
      <c r="Y78" s="77"/>
      <c r="Z78" s="78"/>
      <c r="AA78" s="4"/>
      <c r="AB78" s="4"/>
      <c r="AC78" s="4"/>
      <c r="AD78" s="4"/>
      <c r="AE78" s="135" t="s">
        <v>9</v>
      </c>
      <c r="AF78" s="72"/>
      <c r="AG78" s="136" t="str">
        <f>$BM$48</f>
        <v>SUS Volmarstein</v>
      </c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8"/>
      <c r="AS78" s="69">
        <f>$BN$48</f>
        <v>0</v>
      </c>
      <c r="AT78" s="70"/>
      <c r="AU78" s="71"/>
      <c r="AV78" s="72">
        <f>$BO$48</f>
        <v>0</v>
      </c>
      <c r="AW78" s="72"/>
      <c r="AX78" s="12" t="s">
        <v>21</v>
      </c>
      <c r="AY78" s="72">
        <f>$BQ$48</f>
        <v>0</v>
      </c>
      <c r="AZ78" s="72"/>
      <c r="BA78" s="76">
        <f>$BR$48</f>
        <v>0</v>
      </c>
      <c r="BB78" s="77"/>
      <c r="BC78" s="78"/>
    </row>
    <row r="79" spans="2:55" ht="12.75">
      <c r="B79" s="139" t="s">
        <v>10</v>
      </c>
      <c r="C79" s="65"/>
      <c r="D79" s="66" t="str">
        <f>$BM$40</f>
        <v>TuS Ennepetal</v>
      </c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8"/>
      <c r="P79" s="62">
        <f>$BN$40</f>
        <v>0</v>
      </c>
      <c r="Q79" s="63"/>
      <c r="R79" s="64"/>
      <c r="S79" s="65">
        <f>$BO$40</f>
        <v>0</v>
      </c>
      <c r="T79" s="65"/>
      <c r="U79" s="13" t="s">
        <v>21</v>
      </c>
      <c r="V79" s="65">
        <f>$BQ$40</f>
        <v>0</v>
      </c>
      <c r="W79" s="65"/>
      <c r="X79" s="73">
        <f>$BR$40</f>
        <v>0</v>
      </c>
      <c r="Y79" s="74"/>
      <c r="Z79" s="75"/>
      <c r="AA79" s="4"/>
      <c r="AB79" s="4"/>
      <c r="AC79" s="4"/>
      <c r="AD79" s="4"/>
      <c r="AE79" s="139" t="s">
        <v>10</v>
      </c>
      <c r="AF79" s="65"/>
      <c r="AG79" s="66" t="str">
        <f>$BM$49</f>
        <v>FSV Gevelsberg</v>
      </c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8"/>
      <c r="AS79" s="62">
        <f>$BN$49</f>
        <v>0</v>
      </c>
      <c r="AT79" s="63"/>
      <c r="AU79" s="64"/>
      <c r="AV79" s="65">
        <f>$BO$49</f>
        <v>0</v>
      </c>
      <c r="AW79" s="65"/>
      <c r="AX79" s="13" t="s">
        <v>21</v>
      </c>
      <c r="AY79" s="65">
        <f>$BQ$49</f>
        <v>0</v>
      </c>
      <c r="AZ79" s="65"/>
      <c r="BA79" s="73">
        <f>$BR$49</f>
        <v>0</v>
      </c>
      <c r="BB79" s="74"/>
      <c r="BC79" s="75"/>
    </row>
    <row r="80" spans="2:55" ht="12.75">
      <c r="B80" s="139" t="s">
        <v>11</v>
      </c>
      <c r="C80" s="65"/>
      <c r="D80" s="66" t="str">
        <f>$BM$41</f>
        <v>VfL Bochum</v>
      </c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8"/>
      <c r="P80" s="62">
        <f>$BN$41</f>
        <v>0</v>
      </c>
      <c r="Q80" s="63"/>
      <c r="R80" s="64"/>
      <c r="S80" s="65">
        <f>$BO$41</f>
        <v>0</v>
      </c>
      <c r="T80" s="65"/>
      <c r="U80" s="13" t="s">
        <v>21</v>
      </c>
      <c r="V80" s="65">
        <f>$BQ$41</f>
        <v>0</v>
      </c>
      <c r="W80" s="65"/>
      <c r="X80" s="73">
        <f>$BR$41</f>
        <v>0</v>
      </c>
      <c r="Y80" s="74"/>
      <c r="Z80" s="75"/>
      <c r="AA80" s="4"/>
      <c r="AB80" s="4"/>
      <c r="AC80" s="4"/>
      <c r="AD80" s="4"/>
      <c r="AE80" s="139" t="s">
        <v>11</v>
      </c>
      <c r="AF80" s="65"/>
      <c r="AG80" s="66" t="str">
        <f>$BM$50</f>
        <v>BV Borussia Dortmund</v>
      </c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8"/>
      <c r="AS80" s="62">
        <f>$BN$50</f>
        <v>0</v>
      </c>
      <c r="AT80" s="63"/>
      <c r="AU80" s="64"/>
      <c r="AV80" s="65">
        <f>$BO$50</f>
        <v>0</v>
      </c>
      <c r="AW80" s="65"/>
      <c r="AX80" s="13" t="s">
        <v>21</v>
      </c>
      <c r="AY80" s="65">
        <f>$BQ$50</f>
        <v>0</v>
      </c>
      <c r="AZ80" s="65"/>
      <c r="BA80" s="73">
        <f>$BR$50</f>
        <v>0</v>
      </c>
      <c r="BB80" s="74"/>
      <c r="BC80" s="75"/>
    </row>
    <row r="81" spans="2:55" ht="12.75">
      <c r="B81" s="139" t="s">
        <v>12</v>
      </c>
      <c r="C81" s="65"/>
      <c r="D81" s="66" t="str">
        <f>$BM$42</f>
        <v>Roda JC Kerkrade</v>
      </c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8"/>
      <c r="P81" s="62">
        <f>$BN$42</f>
        <v>0</v>
      </c>
      <c r="Q81" s="63"/>
      <c r="R81" s="64"/>
      <c r="S81" s="65">
        <f>$BO$42</f>
        <v>0</v>
      </c>
      <c r="T81" s="65"/>
      <c r="U81" s="13" t="s">
        <v>21</v>
      </c>
      <c r="V81" s="65">
        <f>$BQ$42</f>
        <v>0</v>
      </c>
      <c r="W81" s="65"/>
      <c r="X81" s="73">
        <f>$BR$42</f>
        <v>0</v>
      </c>
      <c r="Y81" s="74"/>
      <c r="Z81" s="75"/>
      <c r="AA81" s="4"/>
      <c r="AB81" s="4"/>
      <c r="AC81" s="4"/>
      <c r="AD81" s="4"/>
      <c r="AE81" s="139" t="s">
        <v>12</v>
      </c>
      <c r="AF81" s="65"/>
      <c r="AG81" s="66" t="str">
        <f>$BM$51</f>
        <v>RW Oberhausen</v>
      </c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8"/>
      <c r="AS81" s="62">
        <f>$BN$51</f>
        <v>0</v>
      </c>
      <c r="AT81" s="63"/>
      <c r="AU81" s="64"/>
      <c r="AV81" s="65">
        <f>$BO$51</f>
        <v>0</v>
      </c>
      <c r="AW81" s="65"/>
      <c r="AX81" s="13" t="s">
        <v>21</v>
      </c>
      <c r="AY81" s="65">
        <f>$BQ$51</f>
        <v>0</v>
      </c>
      <c r="AZ81" s="65"/>
      <c r="BA81" s="73">
        <f>$BR$51</f>
        <v>0</v>
      </c>
      <c r="BB81" s="74"/>
      <c r="BC81" s="75"/>
    </row>
    <row r="82" spans="2:55" ht="12.75">
      <c r="B82" s="139" t="s">
        <v>13</v>
      </c>
      <c r="C82" s="65"/>
      <c r="D82" s="66" t="str">
        <f>$BM$43</f>
        <v>VFR 08 Oberhausen</v>
      </c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8"/>
      <c r="P82" s="62">
        <f>$BN$43</f>
        <v>0</v>
      </c>
      <c r="Q82" s="63"/>
      <c r="R82" s="64"/>
      <c r="S82" s="65">
        <f>$BO$43</f>
        <v>0</v>
      </c>
      <c r="T82" s="65"/>
      <c r="U82" s="13" t="s">
        <v>21</v>
      </c>
      <c r="V82" s="65">
        <f>$BQ$43</f>
        <v>0</v>
      </c>
      <c r="W82" s="65"/>
      <c r="X82" s="73">
        <f>$BR$43</f>
        <v>0</v>
      </c>
      <c r="Y82" s="74"/>
      <c r="Z82" s="75"/>
      <c r="AA82" s="4"/>
      <c r="AB82" s="4"/>
      <c r="AC82" s="4"/>
      <c r="AD82" s="4"/>
      <c r="AE82" s="139" t="s">
        <v>13</v>
      </c>
      <c r="AF82" s="65"/>
      <c r="AG82" s="66" t="str">
        <f>$BM$52</f>
        <v>RW Essen</v>
      </c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8"/>
      <c r="AS82" s="62">
        <f>$BN$52</f>
        <v>0</v>
      </c>
      <c r="AT82" s="63"/>
      <c r="AU82" s="64"/>
      <c r="AV82" s="65">
        <f>$BO$52</f>
        <v>0</v>
      </c>
      <c r="AW82" s="65"/>
      <c r="AX82" s="13" t="s">
        <v>21</v>
      </c>
      <c r="AY82" s="65">
        <f>$BQ$52</f>
        <v>0</v>
      </c>
      <c r="AZ82" s="65"/>
      <c r="BA82" s="73">
        <f>$BR$52</f>
        <v>0</v>
      </c>
      <c r="BB82" s="74"/>
      <c r="BC82" s="75"/>
    </row>
    <row r="83" spans="2:55" ht="12.75">
      <c r="B83" s="139" t="s">
        <v>33</v>
      </c>
      <c r="C83" s="65"/>
      <c r="D83" s="66" t="str">
        <f>$BM$44</f>
        <v>TSG 1899 Hoffenheim</v>
      </c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8"/>
      <c r="P83" s="62">
        <f>$BN$44</f>
        <v>0</v>
      </c>
      <c r="Q83" s="63"/>
      <c r="R83" s="64"/>
      <c r="S83" s="65">
        <f>$BO$44</f>
        <v>0</v>
      </c>
      <c r="T83" s="65"/>
      <c r="U83" s="13" t="s">
        <v>21</v>
      </c>
      <c r="V83" s="65">
        <f>$BQ$44</f>
        <v>0</v>
      </c>
      <c r="W83" s="65"/>
      <c r="X83" s="73">
        <f>$BR$44</f>
        <v>0</v>
      </c>
      <c r="Y83" s="74"/>
      <c r="Z83" s="75"/>
      <c r="AA83" s="4"/>
      <c r="AB83" s="4"/>
      <c r="AC83" s="4"/>
      <c r="AD83" s="4"/>
      <c r="AE83" s="139" t="s">
        <v>33</v>
      </c>
      <c r="AF83" s="65"/>
      <c r="AG83" s="66" t="str">
        <f>$BM$53</f>
        <v>FSC Rheda</v>
      </c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8"/>
      <c r="AS83" s="62">
        <f>$BN$53</f>
        <v>0</v>
      </c>
      <c r="AT83" s="63"/>
      <c r="AU83" s="64"/>
      <c r="AV83" s="65">
        <f>$BO$53</f>
        <v>0</v>
      </c>
      <c r="AW83" s="65"/>
      <c r="AX83" s="13" t="s">
        <v>21</v>
      </c>
      <c r="AY83" s="65">
        <f>$BQ$53</f>
        <v>0</v>
      </c>
      <c r="AZ83" s="65"/>
      <c r="BA83" s="73">
        <f>$BR$53</f>
        <v>0</v>
      </c>
      <c r="BB83" s="74"/>
      <c r="BC83" s="75"/>
    </row>
    <row r="84" spans="2:55" ht="13.5" thickBot="1">
      <c r="B84" s="147" t="s">
        <v>34</v>
      </c>
      <c r="C84" s="143"/>
      <c r="D84" s="132" t="str">
        <f>$BM$45</f>
        <v>Bayer 04 Leverkusen</v>
      </c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4"/>
      <c r="P84" s="140">
        <f>$BN$45</f>
        <v>0</v>
      </c>
      <c r="Q84" s="141"/>
      <c r="R84" s="142"/>
      <c r="S84" s="143">
        <f>$BO$45</f>
        <v>0</v>
      </c>
      <c r="T84" s="143"/>
      <c r="U84" s="52" t="s">
        <v>21</v>
      </c>
      <c r="V84" s="143">
        <f>$BQ$45</f>
        <v>0</v>
      </c>
      <c r="W84" s="143"/>
      <c r="X84" s="144">
        <f>$BR$45</f>
        <v>0</v>
      </c>
      <c r="Y84" s="145"/>
      <c r="Z84" s="146"/>
      <c r="AA84" s="4"/>
      <c r="AB84" s="4"/>
      <c r="AC84" s="4"/>
      <c r="AD84" s="4"/>
      <c r="AE84" s="147" t="s">
        <v>34</v>
      </c>
      <c r="AF84" s="143"/>
      <c r="AG84" s="132" t="str">
        <f>$BM$54</f>
        <v>DSC Arminia Bielefeld</v>
      </c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4"/>
      <c r="AS84" s="140">
        <f>$BN$54</f>
        <v>0</v>
      </c>
      <c r="AT84" s="141"/>
      <c r="AU84" s="142"/>
      <c r="AV84" s="143">
        <f>$BO$54</f>
        <v>0</v>
      </c>
      <c r="AW84" s="143"/>
      <c r="AX84" s="52" t="s">
        <v>21</v>
      </c>
      <c r="AY84" s="143">
        <f>$BQ$54</f>
        <v>0</v>
      </c>
      <c r="AZ84" s="143"/>
      <c r="BA84" s="144">
        <f>$BR$54</f>
        <v>0</v>
      </c>
      <c r="BB84" s="145"/>
      <c r="BC84" s="146"/>
    </row>
    <row r="86" spans="2:132" ht="12.75">
      <c r="B86" s="18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4"/>
      <c r="U86" s="34"/>
      <c r="V86" s="56"/>
      <c r="W86" s="56"/>
      <c r="X86" s="56"/>
      <c r="Y86" s="56"/>
      <c r="Z86" s="56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</row>
    <row r="87" spans="2:132" ht="12.75">
      <c r="B87" s="18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4"/>
      <c r="U87" s="34"/>
      <c r="V87" s="56"/>
      <c r="W87" s="56"/>
      <c r="X87" s="56"/>
      <c r="Y87" s="56"/>
      <c r="Z87" s="56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</row>
    <row r="88" spans="1:132" ht="15">
      <c r="A88" s="2"/>
      <c r="B88" s="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4"/>
      <c r="U88" s="34"/>
      <c r="V88" s="56"/>
      <c r="W88" s="56"/>
      <c r="X88" s="56"/>
      <c r="Y88" s="56"/>
      <c r="Z88" s="56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</row>
    <row r="89" spans="2:132" ht="6" customHeight="1">
      <c r="B89" s="18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4"/>
      <c r="U89" s="34"/>
      <c r="V89" s="56"/>
      <c r="W89" s="56"/>
      <c r="X89" s="56"/>
      <c r="Y89" s="56"/>
      <c r="Z89" s="56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</row>
    <row r="90" spans="2:132" ht="12.75">
      <c r="B90" s="18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4"/>
      <c r="U90" s="34"/>
      <c r="V90" s="56"/>
      <c r="W90" s="56"/>
      <c r="X90" s="56"/>
      <c r="Y90" s="56"/>
      <c r="Z90" s="56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</row>
    <row r="91" spans="2:132" ht="12.75">
      <c r="B91" s="18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4"/>
      <c r="U91" s="34"/>
      <c r="V91" s="56"/>
      <c r="W91" s="56"/>
      <c r="X91" s="56"/>
      <c r="Y91" s="56"/>
      <c r="Z91" s="56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</row>
    <row r="92" spans="2:132" ht="12.75">
      <c r="B92" s="18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4"/>
      <c r="U92" s="34"/>
      <c r="V92" s="56"/>
      <c r="W92" s="56"/>
      <c r="X92" s="56"/>
      <c r="Y92" s="56"/>
      <c r="Z92" s="56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</row>
    <row r="93" spans="2:132" ht="3.75" customHeight="1">
      <c r="B93" s="18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4"/>
      <c r="U93" s="34"/>
      <c r="V93" s="56"/>
      <c r="W93" s="56"/>
      <c r="X93" s="56"/>
      <c r="Y93" s="56"/>
      <c r="Z93" s="56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</row>
    <row r="94" spans="2:132" ht="12.75">
      <c r="B94" s="18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4"/>
      <c r="U94" s="34"/>
      <c r="V94" s="56"/>
      <c r="W94" s="56"/>
      <c r="X94" s="56"/>
      <c r="Y94" s="56"/>
      <c r="Z94" s="56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</row>
    <row r="95" spans="2:132" ht="12.75">
      <c r="B95" s="18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4"/>
      <c r="U95" s="34"/>
      <c r="V95" s="56"/>
      <c r="W95" s="56"/>
      <c r="X95" s="56"/>
      <c r="Y95" s="56"/>
      <c r="Z95" s="56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</row>
    <row r="96" spans="2:132" ht="12.75">
      <c r="B96" s="18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4"/>
      <c r="U96" s="34"/>
      <c r="V96" s="56"/>
      <c r="W96" s="56"/>
      <c r="X96" s="56"/>
      <c r="Y96" s="56"/>
      <c r="Z96" s="56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</row>
    <row r="97" spans="2:132" ht="15" customHeight="1">
      <c r="B97" s="18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4"/>
      <c r="U97" s="34"/>
      <c r="V97" s="56"/>
      <c r="W97" s="56"/>
      <c r="X97" s="56"/>
      <c r="Y97" s="56"/>
      <c r="Z97" s="56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</row>
    <row r="98" spans="2:132" ht="12.75">
      <c r="B98" s="18"/>
      <c r="C98" s="33"/>
      <c r="D98" s="33"/>
      <c r="E98" s="33"/>
      <c r="F98" s="33"/>
      <c r="G98" s="33"/>
      <c r="H98" s="33"/>
      <c r="I98" s="33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</row>
    <row r="99" spans="2:132" ht="12.75">
      <c r="B99" s="18"/>
      <c r="C99" s="33"/>
      <c r="D99" s="33"/>
      <c r="E99" s="33"/>
      <c r="F99" s="33"/>
      <c r="G99" s="33"/>
      <c r="H99" s="33"/>
      <c r="I99" s="33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</row>
    <row r="100" spans="2:132" ht="12.75">
      <c r="B100" s="18"/>
      <c r="C100" s="33"/>
      <c r="D100" s="33"/>
      <c r="E100" s="33"/>
      <c r="F100" s="33"/>
      <c r="G100" s="33"/>
      <c r="H100" s="33"/>
      <c r="I100" s="33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</row>
    <row r="101" spans="2:132" ht="15" customHeight="1">
      <c r="B101" s="18"/>
      <c r="C101" s="33"/>
      <c r="D101" s="33"/>
      <c r="E101" s="33"/>
      <c r="F101" s="33"/>
      <c r="G101" s="33"/>
      <c r="H101" s="33"/>
      <c r="I101" s="33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</row>
    <row r="102" spans="2:132" ht="12.75">
      <c r="B102" s="18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4"/>
      <c r="U102" s="34"/>
      <c r="V102" s="56"/>
      <c r="W102" s="56"/>
      <c r="X102" s="56"/>
      <c r="Y102" s="56"/>
      <c r="Z102" s="56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</row>
    <row r="103" spans="2:132" ht="12.75">
      <c r="B103" s="18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4"/>
      <c r="U103" s="34"/>
      <c r="V103" s="56"/>
      <c r="W103" s="56"/>
      <c r="X103" s="56"/>
      <c r="Y103" s="56"/>
      <c r="Z103" s="56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</row>
    <row r="104" spans="2:132" ht="12.75">
      <c r="B104" s="18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4"/>
      <c r="U104" s="34"/>
      <c r="V104" s="56"/>
      <c r="W104" s="56"/>
      <c r="X104" s="56"/>
      <c r="Y104" s="56"/>
      <c r="Z104" s="56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</row>
    <row r="105" spans="2:132" ht="3.75" customHeight="1">
      <c r="B105" s="18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4"/>
      <c r="U105" s="34"/>
      <c r="V105" s="56"/>
      <c r="W105" s="56"/>
      <c r="X105" s="56"/>
      <c r="Y105" s="56"/>
      <c r="Z105" s="56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</row>
    <row r="106" spans="2:132" ht="12.75">
      <c r="B106" s="18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4"/>
      <c r="U106" s="34"/>
      <c r="V106" s="56"/>
      <c r="W106" s="56"/>
      <c r="X106" s="56"/>
      <c r="Y106" s="56"/>
      <c r="Z106" s="56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</row>
    <row r="107" spans="2:132" ht="12.75">
      <c r="B107" s="18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4"/>
      <c r="U107" s="34"/>
      <c r="V107" s="56"/>
      <c r="W107" s="56"/>
      <c r="X107" s="56"/>
      <c r="Y107" s="56"/>
      <c r="Z107" s="56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</row>
    <row r="108" spans="2:132" ht="12.75">
      <c r="B108" s="18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4"/>
      <c r="U108" s="34"/>
      <c r="V108" s="56"/>
      <c r="W108" s="56"/>
      <c r="X108" s="56"/>
      <c r="Y108" s="56"/>
      <c r="Z108" s="56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</row>
    <row r="109" spans="2:132" ht="12.75">
      <c r="B109" s="18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4"/>
      <c r="U109" s="34"/>
      <c r="V109" s="56"/>
      <c r="W109" s="56"/>
      <c r="X109" s="56"/>
      <c r="Y109" s="56"/>
      <c r="Z109" s="56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</row>
    <row r="110" spans="2:132" ht="12.75">
      <c r="B110" s="18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4"/>
      <c r="U110" s="34"/>
      <c r="V110" s="56"/>
      <c r="W110" s="56"/>
      <c r="X110" s="56"/>
      <c r="Y110" s="56"/>
      <c r="Z110" s="56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</row>
    <row r="111" spans="2:132" ht="12.75">
      <c r="B111" s="18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4"/>
      <c r="U111" s="34"/>
      <c r="V111" s="56"/>
      <c r="W111" s="56"/>
      <c r="X111" s="56"/>
      <c r="Y111" s="56"/>
      <c r="Z111" s="56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</row>
    <row r="112" spans="2:132" ht="12.75">
      <c r="B112" s="18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4"/>
      <c r="U112" s="34"/>
      <c r="V112" s="56"/>
      <c r="W112" s="56"/>
      <c r="X112" s="56"/>
      <c r="Y112" s="56"/>
      <c r="Z112" s="56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</row>
    <row r="113" spans="2:132" ht="12.75">
      <c r="B113" s="18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4"/>
      <c r="U113" s="34"/>
      <c r="V113" s="56"/>
      <c r="W113" s="56"/>
      <c r="X113" s="56"/>
      <c r="Y113" s="56"/>
      <c r="Z113" s="56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</row>
    <row r="114" spans="2:132" ht="12.75">
      <c r="B114" s="18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4"/>
      <c r="U114" s="34"/>
      <c r="V114" s="56"/>
      <c r="W114" s="56"/>
      <c r="X114" s="56"/>
      <c r="Y114" s="56"/>
      <c r="Z114" s="56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</row>
    <row r="115" spans="2:132" ht="12.75">
      <c r="B115" s="18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4"/>
      <c r="U115" s="34"/>
      <c r="V115" s="56"/>
      <c r="W115" s="56"/>
      <c r="X115" s="56"/>
      <c r="Y115" s="56"/>
      <c r="Z115" s="56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</row>
    <row r="116" spans="2:132" ht="12.75">
      <c r="B116" s="18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4"/>
      <c r="U116" s="34"/>
      <c r="V116" s="56"/>
      <c r="W116" s="56"/>
      <c r="X116" s="56"/>
      <c r="Y116" s="56"/>
      <c r="Z116" s="56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</row>
    <row r="117" spans="2:132" ht="12.75">
      <c r="B117" s="18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4"/>
      <c r="U117" s="34"/>
      <c r="V117" s="56"/>
      <c r="W117" s="56"/>
      <c r="X117" s="56"/>
      <c r="Y117" s="56"/>
      <c r="Z117" s="56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</row>
    <row r="118" spans="2:132" ht="12.75">
      <c r="B118" s="18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4"/>
      <c r="U118" s="34"/>
      <c r="V118" s="56"/>
      <c r="W118" s="56"/>
      <c r="X118" s="56"/>
      <c r="Y118" s="56"/>
      <c r="Z118" s="56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</row>
    <row r="119" spans="2:132" ht="12.75">
      <c r="B119" s="18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4"/>
      <c r="U119" s="34"/>
      <c r="V119" s="56"/>
      <c r="W119" s="56"/>
      <c r="X119" s="56"/>
      <c r="Y119" s="56"/>
      <c r="Z119" s="56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</row>
    <row r="120" spans="2:132" ht="12.75">
      <c r="B120" s="18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4"/>
      <c r="U120" s="34"/>
      <c r="V120" s="56"/>
      <c r="W120" s="56"/>
      <c r="X120" s="56"/>
      <c r="Y120" s="56"/>
      <c r="Z120" s="56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</row>
    <row r="121" spans="2:132" ht="12.75">
      <c r="B121" s="18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4"/>
      <c r="U121" s="34"/>
      <c r="V121" s="56"/>
      <c r="W121" s="56"/>
      <c r="X121" s="56"/>
      <c r="Y121" s="56"/>
      <c r="Z121" s="56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</row>
    <row r="122" spans="2:132" ht="12.75">
      <c r="B122" s="18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4"/>
      <c r="U122" s="34"/>
      <c r="V122" s="56"/>
      <c r="W122" s="56"/>
      <c r="X122" s="56"/>
      <c r="Y122" s="56"/>
      <c r="Z122" s="56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</row>
    <row r="123" spans="2:132" ht="12.75">
      <c r="B123" s="18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4"/>
      <c r="U123" s="34"/>
      <c r="V123" s="56"/>
      <c r="W123" s="56"/>
      <c r="X123" s="56"/>
      <c r="Y123" s="56"/>
      <c r="Z123" s="56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</row>
    <row r="124" spans="2:132" ht="12.75">
      <c r="B124" s="18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4"/>
      <c r="U124" s="34"/>
      <c r="V124" s="56"/>
      <c r="W124" s="56"/>
      <c r="X124" s="56"/>
      <c r="Y124" s="56"/>
      <c r="Z124" s="56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</row>
    <row r="125" spans="2:132" ht="12.75">
      <c r="B125" s="18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4"/>
      <c r="U125" s="34"/>
      <c r="V125" s="56"/>
      <c r="W125" s="56"/>
      <c r="X125" s="56"/>
      <c r="Y125" s="56"/>
      <c r="Z125" s="56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</row>
    <row r="126" spans="2:132" ht="12.75">
      <c r="B126" s="18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4"/>
      <c r="U126" s="34"/>
      <c r="V126" s="56"/>
      <c r="W126" s="56"/>
      <c r="X126" s="56"/>
      <c r="Y126" s="56"/>
      <c r="Z126" s="56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</row>
    <row r="127" spans="2:132" ht="12.75">
      <c r="B127" s="18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4"/>
      <c r="U127" s="34"/>
      <c r="V127" s="56"/>
      <c r="W127" s="56"/>
      <c r="X127" s="56"/>
      <c r="Y127" s="56"/>
      <c r="Z127" s="56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</row>
    <row r="128" spans="2:132" ht="12.75">
      <c r="B128" s="18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4"/>
      <c r="U128" s="34"/>
      <c r="V128" s="56"/>
      <c r="W128" s="56"/>
      <c r="X128" s="56"/>
      <c r="Y128" s="56"/>
      <c r="Z128" s="56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</row>
    <row r="129" spans="2:132" ht="12.75">
      <c r="B129" s="18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4"/>
      <c r="U129" s="34"/>
      <c r="V129" s="56"/>
      <c r="W129" s="56"/>
      <c r="X129" s="56"/>
      <c r="Y129" s="56"/>
      <c r="Z129" s="56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</row>
    <row r="130" spans="2:132" ht="12.75">
      <c r="B130" s="18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4"/>
      <c r="U130" s="34"/>
      <c r="V130" s="56"/>
      <c r="W130" s="56"/>
      <c r="X130" s="56"/>
      <c r="Y130" s="56"/>
      <c r="Z130" s="56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</row>
    <row r="131" spans="2:132" ht="12.75">
      <c r="B131" s="18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4"/>
      <c r="U131" s="34"/>
      <c r="V131" s="56"/>
      <c r="W131" s="56"/>
      <c r="X131" s="56"/>
      <c r="Y131" s="56"/>
      <c r="Z131" s="56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</row>
    <row r="132" spans="2:132" ht="12.75">
      <c r="B132" s="18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4"/>
      <c r="U132" s="34"/>
      <c r="V132" s="56"/>
      <c r="W132" s="56"/>
      <c r="X132" s="56"/>
      <c r="Y132" s="56"/>
      <c r="Z132" s="56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</row>
    <row r="133" spans="2:132" ht="12.75">
      <c r="B133" s="18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4"/>
      <c r="U133" s="34"/>
      <c r="V133" s="56"/>
      <c r="W133" s="56"/>
      <c r="X133" s="56"/>
      <c r="Y133" s="56"/>
      <c r="Z133" s="56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</row>
    <row r="134" spans="2:132" ht="12.75">
      <c r="B134" s="18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4"/>
      <c r="U134" s="34"/>
      <c r="V134" s="56"/>
      <c r="W134" s="56"/>
      <c r="X134" s="56"/>
      <c r="Y134" s="56"/>
      <c r="Z134" s="56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</row>
    <row r="135" spans="2:132" ht="12.75">
      <c r="B135" s="18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4"/>
      <c r="U135" s="34"/>
      <c r="V135" s="56"/>
      <c r="W135" s="56"/>
      <c r="X135" s="56"/>
      <c r="Y135" s="56"/>
      <c r="Z135" s="56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</row>
    <row r="136" spans="2:132" ht="12.75">
      <c r="B136" s="18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4"/>
      <c r="U136" s="34"/>
      <c r="V136" s="56"/>
      <c r="W136" s="56"/>
      <c r="X136" s="56"/>
      <c r="Y136" s="56"/>
      <c r="Z136" s="56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</row>
    <row r="137" spans="2:132" ht="12.75">
      <c r="B137" s="18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4"/>
      <c r="U137" s="34"/>
      <c r="V137" s="56"/>
      <c r="W137" s="56"/>
      <c r="X137" s="56"/>
      <c r="Y137" s="56"/>
      <c r="Z137" s="56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</row>
    <row r="138" spans="2:132" ht="12.75">
      <c r="B138" s="18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4"/>
      <c r="U138" s="34"/>
      <c r="V138" s="56"/>
      <c r="W138" s="56"/>
      <c r="X138" s="56"/>
      <c r="Y138" s="56"/>
      <c r="Z138" s="56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</row>
    <row r="139" spans="2:132" ht="12.75">
      <c r="B139" s="18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4"/>
      <c r="U139" s="34"/>
      <c r="V139" s="56"/>
      <c r="W139" s="56"/>
      <c r="X139" s="56"/>
      <c r="Y139" s="56"/>
      <c r="Z139" s="56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</row>
    <row r="140" spans="2:132" ht="12.75">
      <c r="B140" s="18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4"/>
      <c r="U140" s="34"/>
      <c r="V140" s="56"/>
      <c r="W140" s="56"/>
      <c r="X140" s="56"/>
      <c r="Y140" s="56"/>
      <c r="Z140" s="56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</row>
    <row r="141" spans="2:132" ht="12.75">
      <c r="B141" s="18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4"/>
      <c r="U141" s="34"/>
      <c r="V141" s="56"/>
      <c r="W141" s="56"/>
      <c r="X141" s="56"/>
      <c r="Y141" s="56"/>
      <c r="Z141" s="56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</row>
    <row r="142" spans="2:132" ht="12.75">
      <c r="B142" s="18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4"/>
      <c r="U142" s="34"/>
      <c r="V142" s="56"/>
      <c r="W142" s="56"/>
      <c r="X142" s="56"/>
      <c r="Y142" s="56"/>
      <c r="Z142" s="56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</row>
    <row r="143" spans="2:132" ht="12.75">
      <c r="B143" s="18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4"/>
      <c r="U143" s="34"/>
      <c r="V143" s="56"/>
      <c r="W143" s="56"/>
      <c r="X143" s="56"/>
      <c r="Y143" s="56"/>
      <c r="Z143" s="56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</row>
    <row r="144" spans="2:132" ht="12.75">
      <c r="B144" s="18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4"/>
      <c r="U144" s="34"/>
      <c r="V144" s="56"/>
      <c r="W144" s="56"/>
      <c r="X144" s="56"/>
      <c r="Y144" s="56"/>
      <c r="Z144" s="56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</row>
    <row r="145" spans="2:132" ht="12.75">
      <c r="B145" s="18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4"/>
      <c r="U145" s="34"/>
      <c r="V145" s="56"/>
      <c r="W145" s="56"/>
      <c r="X145" s="56"/>
      <c r="Y145" s="56"/>
      <c r="Z145" s="56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</row>
    <row r="146" spans="2:132" ht="12.75">
      <c r="B146" s="18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4"/>
      <c r="U146" s="34"/>
      <c r="V146" s="56"/>
      <c r="W146" s="56"/>
      <c r="X146" s="56"/>
      <c r="Y146" s="56"/>
      <c r="Z146" s="56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</row>
    <row r="147" spans="2:132" ht="12.75">
      <c r="B147" s="18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4"/>
      <c r="U147" s="34"/>
      <c r="V147" s="56"/>
      <c r="W147" s="56"/>
      <c r="X147" s="56"/>
      <c r="Y147" s="56"/>
      <c r="Z147" s="56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</row>
    <row r="148" spans="2:132" ht="12.75">
      <c r="B148" s="18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4"/>
      <c r="U148" s="34"/>
      <c r="V148" s="56"/>
      <c r="W148" s="56"/>
      <c r="X148" s="56"/>
      <c r="Y148" s="56"/>
      <c r="Z148" s="56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</row>
    <row r="149" spans="2:132" ht="12.75">
      <c r="B149" s="18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4"/>
      <c r="U149" s="34"/>
      <c r="V149" s="56"/>
      <c r="W149" s="56"/>
      <c r="X149" s="56"/>
      <c r="Y149" s="56"/>
      <c r="Z149" s="56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</row>
    <row r="150" spans="2:132" ht="12.75">
      <c r="B150" s="18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4"/>
      <c r="U150" s="34"/>
      <c r="V150" s="56"/>
      <c r="W150" s="56"/>
      <c r="X150" s="56"/>
      <c r="Y150" s="56"/>
      <c r="Z150" s="56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</row>
    <row r="151" spans="2:132" ht="12.75">
      <c r="B151" s="18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4"/>
      <c r="U151" s="34"/>
      <c r="V151" s="56"/>
      <c r="W151" s="56"/>
      <c r="X151" s="56"/>
      <c r="Y151" s="56"/>
      <c r="Z151" s="56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</row>
    <row r="152" spans="2:132" ht="12.75">
      <c r="B152" s="18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4"/>
      <c r="U152" s="34"/>
      <c r="V152" s="56"/>
      <c r="W152" s="56"/>
      <c r="X152" s="56"/>
      <c r="Y152" s="56"/>
      <c r="Z152" s="56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</row>
    <row r="153" spans="2:132" ht="12.75">
      <c r="B153" s="18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4"/>
      <c r="U153" s="34"/>
      <c r="V153" s="56"/>
      <c r="W153" s="56"/>
      <c r="X153" s="56"/>
      <c r="Y153" s="56"/>
      <c r="Z153" s="56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</row>
    <row r="154" spans="2:132" ht="12.75">
      <c r="B154" s="18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4"/>
      <c r="U154" s="34"/>
      <c r="V154" s="56"/>
      <c r="W154" s="56"/>
      <c r="X154" s="56"/>
      <c r="Y154" s="56"/>
      <c r="Z154" s="56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</row>
    <row r="155" spans="2:132" ht="12.75">
      <c r="B155" s="18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4"/>
      <c r="U155" s="34"/>
      <c r="V155" s="56"/>
      <c r="W155" s="56"/>
      <c r="X155" s="56"/>
      <c r="Y155" s="56"/>
      <c r="Z155" s="56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</row>
    <row r="156" spans="2:132" ht="12.75">
      <c r="B156" s="18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4"/>
      <c r="U156" s="34"/>
      <c r="V156" s="56"/>
      <c r="W156" s="56"/>
      <c r="X156" s="56"/>
      <c r="Y156" s="56"/>
      <c r="Z156" s="56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</row>
    <row r="157" spans="2:132" ht="12.75">
      <c r="B157" s="18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4"/>
      <c r="U157" s="34"/>
      <c r="V157" s="56"/>
      <c r="W157" s="56"/>
      <c r="X157" s="56"/>
      <c r="Y157" s="56"/>
      <c r="Z157" s="56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</row>
    <row r="158" spans="2:132" ht="12.75">
      <c r="B158" s="18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4"/>
      <c r="U158" s="34"/>
      <c r="V158" s="56"/>
      <c r="W158" s="56"/>
      <c r="X158" s="56"/>
      <c r="Y158" s="56"/>
      <c r="Z158" s="56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</row>
    <row r="159" spans="2:132" ht="12.75">
      <c r="B159" s="18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4"/>
      <c r="U159" s="34"/>
      <c r="V159" s="56"/>
      <c r="W159" s="56"/>
      <c r="X159" s="56"/>
      <c r="Y159" s="56"/>
      <c r="Z159" s="56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</row>
    <row r="160" spans="2:132" ht="12.75">
      <c r="B160" s="18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4"/>
      <c r="U160" s="34"/>
      <c r="V160" s="56"/>
      <c r="W160" s="56"/>
      <c r="X160" s="56"/>
      <c r="Y160" s="56"/>
      <c r="Z160" s="56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</row>
    <row r="161" spans="2:132" ht="12.75">
      <c r="B161" s="18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4"/>
      <c r="U161" s="34"/>
      <c r="V161" s="56"/>
      <c r="W161" s="56"/>
      <c r="X161" s="56"/>
      <c r="Y161" s="56"/>
      <c r="Z161" s="56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</row>
    <row r="162" spans="2:132" ht="12.75">
      <c r="B162" s="18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4"/>
      <c r="U162" s="34"/>
      <c r="V162" s="56"/>
      <c r="W162" s="56"/>
      <c r="X162" s="56"/>
      <c r="Y162" s="56"/>
      <c r="Z162" s="56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</row>
    <row r="163" spans="2:132" ht="12.75">
      <c r="B163" s="18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4"/>
      <c r="U163" s="34"/>
      <c r="V163" s="56"/>
      <c r="W163" s="56"/>
      <c r="X163" s="56"/>
      <c r="Y163" s="56"/>
      <c r="Z163" s="56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</row>
    <row r="164" spans="2:132" ht="12.75">
      <c r="B164" s="18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4"/>
      <c r="U164" s="34"/>
      <c r="V164" s="56"/>
      <c r="W164" s="56"/>
      <c r="X164" s="56"/>
      <c r="Y164" s="56"/>
      <c r="Z164" s="56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</row>
    <row r="165" spans="2:132" ht="12.75">
      <c r="B165" s="18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4"/>
      <c r="U165" s="34"/>
      <c r="V165" s="56"/>
      <c r="W165" s="56"/>
      <c r="X165" s="56"/>
      <c r="Y165" s="56"/>
      <c r="Z165" s="56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</row>
    <row r="166" spans="2:132" ht="12.75">
      <c r="B166" s="18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4"/>
      <c r="U166" s="34"/>
      <c r="V166" s="56"/>
      <c r="W166" s="56"/>
      <c r="X166" s="56"/>
      <c r="Y166" s="56"/>
      <c r="Z166" s="56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</row>
    <row r="167" spans="2:132" ht="12.75">
      <c r="B167" s="18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4"/>
      <c r="U167" s="34"/>
      <c r="V167" s="56"/>
      <c r="W167" s="56"/>
      <c r="X167" s="56"/>
      <c r="Y167" s="56"/>
      <c r="Z167" s="56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</row>
    <row r="168" spans="2:132" ht="12.75">
      <c r="B168" s="18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4"/>
      <c r="U168" s="34"/>
      <c r="V168" s="56"/>
      <c r="W168" s="56"/>
      <c r="X168" s="56"/>
      <c r="Y168" s="56"/>
      <c r="Z168" s="56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</row>
    <row r="169" spans="2:132" ht="12.75">
      <c r="B169" s="18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4"/>
      <c r="U169" s="34"/>
      <c r="V169" s="56"/>
      <c r="W169" s="56"/>
      <c r="X169" s="56"/>
      <c r="Y169" s="56"/>
      <c r="Z169" s="56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</row>
    <row r="170" spans="2:132" ht="12.75">
      <c r="B170" s="18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4"/>
      <c r="U170" s="34"/>
      <c r="V170" s="56"/>
      <c r="W170" s="56"/>
      <c r="X170" s="56"/>
      <c r="Y170" s="56"/>
      <c r="Z170" s="56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</row>
    <row r="171" spans="2:132" ht="12.75">
      <c r="B171" s="18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4"/>
      <c r="U171" s="34"/>
      <c r="V171" s="56"/>
      <c r="W171" s="56"/>
      <c r="X171" s="56"/>
      <c r="Y171" s="56"/>
      <c r="Z171" s="56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</row>
    <row r="172" spans="2:132" ht="12.75">
      <c r="B172" s="18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4"/>
      <c r="U172" s="34"/>
      <c r="V172" s="56"/>
      <c r="W172" s="56"/>
      <c r="X172" s="56"/>
      <c r="Y172" s="56"/>
      <c r="Z172" s="56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</row>
    <row r="173" spans="2:132" ht="12.75">
      <c r="B173" s="18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4"/>
      <c r="U173" s="34"/>
      <c r="V173" s="56"/>
      <c r="W173" s="56"/>
      <c r="X173" s="56"/>
      <c r="Y173" s="56"/>
      <c r="Z173" s="56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</row>
    <row r="174" spans="2:132" ht="12.75">
      <c r="B174" s="18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4"/>
      <c r="U174" s="34"/>
      <c r="V174" s="56"/>
      <c r="W174" s="56"/>
      <c r="X174" s="56"/>
      <c r="Y174" s="56"/>
      <c r="Z174" s="56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</row>
    <row r="175" spans="2:132" ht="12.75">
      <c r="B175" s="18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4"/>
      <c r="U175" s="34"/>
      <c r="V175" s="56"/>
      <c r="W175" s="56"/>
      <c r="X175" s="56"/>
      <c r="Y175" s="56"/>
      <c r="Z175" s="56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</row>
    <row r="176" spans="2:132" ht="12.75">
      <c r="B176" s="18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4"/>
      <c r="U176" s="34"/>
      <c r="V176" s="56"/>
      <c r="W176" s="56"/>
      <c r="X176" s="56"/>
      <c r="Y176" s="56"/>
      <c r="Z176" s="56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</row>
    <row r="177" spans="2:132" ht="12.75">
      <c r="B177" s="18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4"/>
      <c r="U177" s="34"/>
      <c r="V177" s="56"/>
      <c r="W177" s="56"/>
      <c r="X177" s="56"/>
      <c r="Y177" s="56"/>
      <c r="Z177" s="56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</row>
    <row r="178" spans="2:132" ht="12.75">
      <c r="B178" s="18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4"/>
      <c r="U178" s="34"/>
      <c r="V178" s="56"/>
      <c r="W178" s="56"/>
      <c r="X178" s="56"/>
      <c r="Y178" s="56"/>
      <c r="Z178" s="56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</row>
    <row r="179" spans="2:132" ht="12.75">
      <c r="B179" s="18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4"/>
      <c r="U179" s="34"/>
      <c r="V179" s="56"/>
      <c r="W179" s="56"/>
      <c r="X179" s="56"/>
      <c r="Y179" s="56"/>
      <c r="Z179" s="56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</row>
    <row r="180" spans="2:132" ht="12.75">
      <c r="B180" s="18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4"/>
      <c r="U180" s="34"/>
      <c r="V180" s="56"/>
      <c r="W180" s="56"/>
      <c r="X180" s="56"/>
      <c r="Y180" s="56"/>
      <c r="Z180" s="56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</row>
    <row r="181" spans="2:132" ht="12.75">
      <c r="B181" s="18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4"/>
      <c r="U181" s="34"/>
      <c r="V181" s="56"/>
      <c r="W181" s="56"/>
      <c r="X181" s="56"/>
      <c r="Y181" s="56"/>
      <c r="Z181" s="56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</row>
    <row r="182" spans="2:132" ht="12.75">
      <c r="B182" s="18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4"/>
      <c r="U182" s="34"/>
      <c r="V182" s="56"/>
      <c r="W182" s="56"/>
      <c r="X182" s="56"/>
      <c r="Y182" s="56"/>
      <c r="Z182" s="56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</row>
    <row r="183" spans="2:132" ht="12.75">
      <c r="B183" s="18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4"/>
      <c r="U183" s="34"/>
      <c r="V183" s="56"/>
      <c r="W183" s="56"/>
      <c r="X183" s="56"/>
      <c r="Y183" s="56"/>
      <c r="Z183" s="56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</row>
    <row r="184" spans="2:132" ht="12.75">
      <c r="B184" s="18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4"/>
      <c r="U184" s="34"/>
      <c r="V184" s="56"/>
      <c r="W184" s="56"/>
      <c r="X184" s="56"/>
      <c r="Y184" s="56"/>
      <c r="Z184" s="56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</row>
    <row r="185" spans="2:132" ht="12.75">
      <c r="B185" s="18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4"/>
      <c r="U185" s="34"/>
      <c r="V185" s="56"/>
      <c r="W185" s="56"/>
      <c r="X185" s="56"/>
      <c r="Y185" s="56"/>
      <c r="Z185" s="56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</row>
    <row r="186" spans="2:132" ht="12.75">
      <c r="B186" s="18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4"/>
      <c r="U186" s="34"/>
      <c r="V186" s="56"/>
      <c r="W186" s="56"/>
      <c r="X186" s="56"/>
      <c r="Y186" s="56"/>
      <c r="Z186" s="56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</row>
    <row r="187" spans="2:132" ht="12.75">
      <c r="B187" s="18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4"/>
      <c r="U187" s="34"/>
      <c r="V187" s="56"/>
      <c r="W187" s="56"/>
      <c r="X187" s="56"/>
      <c r="Y187" s="56"/>
      <c r="Z187" s="56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</row>
    <row r="188" spans="2:132" ht="12.75">
      <c r="B188" s="18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4"/>
      <c r="U188" s="34"/>
      <c r="V188" s="56"/>
      <c r="W188" s="56"/>
      <c r="X188" s="56"/>
      <c r="Y188" s="56"/>
      <c r="Z188" s="56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</row>
    <row r="189" spans="2:132" ht="12.75">
      <c r="B189" s="18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4"/>
      <c r="U189" s="34"/>
      <c r="V189" s="56"/>
      <c r="W189" s="56"/>
      <c r="X189" s="56"/>
      <c r="Y189" s="56"/>
      <c r="Z189" s="56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</row>
    <row r="190" spans="2:132" ht="12.75">
      <c r="B190" s="18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4"/>
      <c r="U190" s="34"/>
      <c r="V190" s="56"/>
      <c r="W190" s="56"/>
      <c r="X190" s="56"/>
      <c r="Y190" s="56"/>
      <c r="Z190" s="56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</row>
    <row r="191" spans="2:132" ht="12.75">
      <c r="B191" s="18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4"/>
      <c r="U191" s="34"/>
      <c r="V191" s="56"/>
      <c r="W191" s="56"/>
      <c r="X191" s="56"/>
      <c r="Y191" s="56"/>
      <c r="Z191" s="56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</row>
    <row r="192" spans="2:132" ht="12.75">
      <c r="B192" s="18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4"/>
      <c r="U192" s="34"/>
      <c r="V192" s="56"/>
      <c r="W192" s="56"/>
      <c r="X192" s="56"/>
      <c r="Y192" s="56"/>
      <c r="Z192" s="56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</row>
    <row r="193" spans="2:132" ht="12.75">
      <c r="B193" s="18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4"/>
      <c r="U193" s="34"/>
      <c r="V193" s="56"/>
      <c r="W193" s="56"/>
      <c r="X193" s="56"/>
      <c r="Y193" s="56"/>
      <c r="Z193" s="56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</row>
    <row r="194" spans="2:132" ht="12.75">
      <c r="B194" s="18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4"/>
      <c r="U194" s="34"/>
      <c r="V194" s="56"/>
      <c r="W194" s="56"/>
      <c r="X194" s="56"/>
      <c r="Y194" s="56"/>
      <c r="Z194" s="56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</row>
    <row r="195" spans="2:132" ht="12.75">
      <c r="B195" s="18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4"/>
      <c r="U195" s="34"/>
      <c r="V195" s="56"/>
      <c r="W195" s="56"/>
      <c r="X195" s="56"/>
      <c r="Y195" s="56"/>
      <c r="Z195" s="56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</row>
    <row r="196" spans="2:132" ht="12.75">
      <c r="B196" s="18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4"/>
      <c r="U196" s="34"/>
      <c r="V196" s="56"/>
      <c r="W196" s="56"/>
      <c r="X196" s="56"/>
      <c r="Y196" s="56"/>
      <c r="Z196" s="56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</row>
    <row r="197" spans="2:132" ht="12.75">
      <c r="B197" s="18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4"/>
      <c r="U197" s="34"/>
      <c r="V197" s="56"/>
      <c r="W197" s="56"/>
      <c r="X197" s="56"/>
      <c r="Y197" s="56"/>
      <c r="Z197" s="56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</row>
    <row r="198" spans="2:132" ht="12.75">
      <c r="B198" s="18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4"/>
      <c r="U198" s="34"/>
      <c r="V198" s="56"/>
      <c r="W198" s="56"/>
      <c r="X198" s="56"/>
      <c r="Y198" s="56"/>
      <c r="Z198" s="56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</row>
    <row r="199" spans="2:132" ht="12.75">
      <c r="B199" s="18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4"/>
      <c r="U199" s="34"/>
      <c r="V199" s="56"/>
      <c r="W199" s="56"/>
      <c r="X199" s="56"/>
      <c r="Y199" s="56"/>
      <c r="Z199" s="56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</row>
    <row r="200" spans="2:132" ht="12.75">
      <c r="B200" s="18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4"/>
      <c r="U200" s="34"/>
      <c r="V200" s="56"/>
      <c r="W200" s="56"/>
      <c r="X200" s="56"/>
      <c r="Y200" s="56"/>
      <c r="Z200" s="56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</row>
    <row r="201" spans="2:132" ht="12.75">
      <c r="B201" s="18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4"/>
      <c r="U201" s="34"/>
      <c r="V201" s="56"/>
      <c r="W201" s="56"/>
      <c r="X201" s="56"/>
      <c r="Y201" s="56"/>
      <c r="Z201" s="56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</row>
    <row r="202" spans="2:132" ht="12.75">
      <c r="B202" s="18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4"/>
      <c r="U202" s="34"/>
      <c r="V202" s="56"/>
      <c r="W202" s="56"/>
      <c r="X202" s="56"/>
      <c r="Y202" s="56"/>
      <c r="Z202" s="56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</row>
    <row r="203" spans="2:132" ht="12.75">
      <c r="B203" s="18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4"/>
      <c r="U203" s="34"/>
      <c r="V203" s="56"/>
      <c r="W203" s="56"/>
      <c r="X203" s="56"/>
      <c r="Y203" s="56"/>
      <c r="Z203" s="56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</row>
    <row r="204" spans="2:132" ht="12.75">
      <c r="B204" s="18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4"/>
      <c r="U204" s="34"/>
      <c r="V204" s="56"/>
      <c r="W204" s="56"/>
      <c r="X204" s="56"/>
      <c r="Y204" s="56"/>
      <c r="Z204" s="56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</row>
    <row r="205" spans="2:132" ht="12.75">
      <c r="B205" s="18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4"/>
      <c r="U205" s="34"/>
      <c r="V205" s="56"/>
      <c r="W205" s="56"/>
      <c r="X205" s="56"/>
      <c r="Y205" s="56"/>
      <c r="Z205" s="56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</row>
    <row r="206" spans="2:132" ht="12.75">
      <c r="B206" s="18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4"/>
      <c r="U206" s="34"/>
      <c r="V206" s="56"/>
      <c r="W206" s="56"/>
      <c r="X206" s="56"/>
      <c r="Y206" s="56"/>
      <c r="Z206" s="56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</row>
    <row r="207" spans="2:132" ht="12.75">
      <c r="B207" s="18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4"/>
      <c r="U207" s="34"/>
      <c r="V207" s="56"/>
      <c r="W207" s="56"/>
      <c r="X207" s="56"/>
      <c r="Y207" s="56"/>
      <c r="Z207" s="56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</row>
    <row r="208" spans="2:132" ht="12.75">
      <c r="B208" s="18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4"/>
      <c r="U208" s="34"/>
      <c r="V208" s="56"/>
      <c r="W208" s="56"/>
      <c r="X208" s="56"/>
      <c r="Y208" s="56"/>
      <c r="Z208" s="56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</row>
    <row r="209" spans="2:132" ht="12.75">
      <c r="B209" s="18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4"/>
      <c r="U209" s="34"/>
      <c r="V209" s="56"/>
      <c r="W209" s="56"/>
      <c r="X209" s="56"/>
      <c r="Y209" s="56"/>
      <c r="Z209" s="56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</row>
    <row r="210" spans="2:132" ht="12.75">
      <c r="B210" s="18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4"/>
      <c r="U210" s="34"/>
      <c r="V210" s="56"/>
      <c r="W210" s="56"/>
      <c r="X210" s="56"/>
      <c r="Y210" s="56"/>
      <c r="Z210" s="56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</row>
    <row r="211" spans="2:132" ht="12.75">
      <c r="B211" s="18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4"/>
      <c r="U211" s="34"/>
      <c r="V211" s="56"/>
      <c r="W211" s="56"/>
      <c r="X211" s="56"/>
      <c r="Y211" s="56"/>
      <c r="Z211" s="56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</row>
    <row r="212" spans="2:132" ht="12.75">
      <c r="B212" s="18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4"/>
      <c r="U212" s="34"/>
      <c r="V212" s="56"/>
      <c r="W212" s="56"/>
      <c r="X212" s="56"/>
      <c r="Y212" s="56"/>
      <c r="Z212" s="56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</row>
    <row r="213" spans="2:132" ht="12.75">
      <c r="B213" s="18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4"/>
      <c r="U213" s="34"/>
      <c r="V213" s="56"/>
      <c r="W213" s="56"/>
      <c r="X213" s="56"/>
      <c r="Y213" s="56"/>
      <c r="Z213" s="56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</row>
    <row r="214" spans="2:132" ht="12.75">
      <c r="B214" s="18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4"/>
      <c r="U214" s="34"/>
      <c r="V214" s="56"/>
      <c r="W214" s="56"/>
      <c r="X214" s="56"/>
      <c r="Y214" s="56"/>
      <c r="Z214" s="56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</row>
    <row r="215" spans="2:132" ht="12.75">
      <c r="B215" s="18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4"/>
      <c r="U215" s="34"/>
      <c r="V215" s="56"/>
      <c r="W215" s="56"/>
      <c r="X215" s="56"/>
      <c r="Y215" s="56"/>
      <c r="Z215" s="56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</row>
    <row r="216" spans="2:132" ht="12.75">
      <c r="B216" s="18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4"/>
      <c r="U216" s="34"/>
      <c r="V216" s="56"/>
      <c r="W216" s="56"/>
      <c r="X216" s="56"/>
      <c r="Y216" s="56"/>
      <c r="Z216" s="56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</row>
    <row r="217" spans="2:132" ht="12.75">
      <c r="B217" s="18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4"/>
      <c r="U217" s="34"/>
      <c r="V217" s="56"/>
      <c r="W217" s="56"/>
      <c r="X217" s="56"/>
      <c r="Y217" s="56"/>
      <c r="Z217" s="56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</row>
    <row r="218" spans="2:132" ht="12.75">
      <c r="B218" s="18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4"/>
      <c r="U218" s="34"/>
      <c r="V218" s="56"/>
      <c r="W218" s="56"/>
      <c r="X218" s="56"/>
      <c r="Y218" s="56"/>
      <c r="Z218" s="56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</row>
    <row r="219" spans="2:132" ht="12.75">
      <c r="B219" s="18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4"/>
      <c r="U219" s="34"/>
      <c r="V219" s="56"/>
      <c r="W219" s="56"/>
      <c r="X219" s="56"/>
      <c r="Y219" s="56"/>
      <c r="Z219" s="56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</row>
    <row r="220" spans="2:132" ht="12.75">
      <c r="B220" s="18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4"/>
      <c r="U220" s="34"/>
      <c r="V220" s="56"/>
      <c r="W220" s="56"/>
      <c r="X220" s="56"/>
      <c r="Y220" s="56"/>
      <c r="Z220" s="56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</row>
    <row r="221" spans="2:132" ht="12.75">
      <c r="B221" s="18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4"/>
      <c r="U221" s="34"/>
      <c r="V221" s="56"/>
      <c r="W221" s="56"/>
      <c r="X221" s="56"/>
      <c r="Y221" s="56"/>
      <c r="Z221" s="56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</row>
    <row r="222" spans="2:132" ht="12.75">
      <c r="B222" s="18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4"/>
      <c r="U222" s="34"/>
      <c r="V222" s="56"/>
      <c r="W222" s="56"/>
      <c r="X222" s="56"/>
      <c r="Y222" s="56"/>
      <c r="Z222" s="56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</row>
    <row r="223" spans="2:132" ht="12.75">
      <c r="B223" s="18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4"/>
      <c r="U223" s="34"/>
      <c r="V223" s="56"/>
      <c r="W223" s="56"/>
      <c r="X223" s="56"/>
      <c r="Y223" s="56"/>
      <c r="Z223" s="56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</row>
    <row r="224" spans="2:132" ht="12.75">
      <c r="B224" s="18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4"/>
      <c r="U224" s="34"/>
      <c r="V224" s="56"/>
      <c r="W224" s="56"/>
      <c r="X224" s="56"/>
      <c r="Y224" s="56"/>
      <c r="Z224" s="56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</row>
    <row r="225" spans="2:132" ht="12.75">
      <c r="B225" s="18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4"/>
      <c r="U225" s="34"/>
      <c r="V225" s="56"/>
      <c r="W225" s="56"/>
      <c r="X225" s="56"/>
      <c r="Y225" s="56"/>
      <c r="Z225" s="56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</row>
    <row r="226" spans="2:132" ht="12.75">
      <c r="B226" s="18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4"/>
      <c r="U226" s="34"/>
      <c r="V226" s="56"/>
      <c r="W226" s="56"/>
      <c r="X226" s="56"/>
      <c r="Y226" s="56"/>
      <c r="Z226" s="56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</row>
    <row r="227" spans="2:132" ht="12.75">
      <c r="B227" s="18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4"/>
      <c r="U227" s="34"/>
      <c r="V227" s="56"/>
      <c r="W227" s="56"/>
      <c r="X227" s="56"/>
      <c r="Y227" s="56"/>
      <c r="Z227" s="56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</row>
    <row r="228" spans="2:132" ht="12.75">
      <c r="B228" s="18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4"/>
      <c r="U228" s="34"/>
      <c r="V228" s="56"/>
      <c r="W228" s="56"/>
      <c r="X228" s="56"/>
      <c r="Y228" s="56"/>
      <c r="Z228" s="56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</row>
    <row r="229" spans="2:132" ht="12.75">
      <c r="B229" s="18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4"/>
      <c r="U229" s="34"/>
      <c r="V229" s="56"/>
      <c r="W229" s="56"/>
      <c r="X229" s="56"/>
      <c r="Y229" s="56"/>
      <c r="Z229" s="56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</row>
    <row r="230" spans="2:132" ht="12.75">
      <c r="B230" s="18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4"/>
      <c r="U230" s="34"/>
      <c r="V230" s="56"/>
      <c r="W230" s="56"/>
      <c r="X230" s="56"/>
      <c r="Y230" s="56"/>
      <c r="Z230" s="56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</row>
    <row r="231" spans="2:132" ht="12.75">
      <c r="B231" s="18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4"/>
      <c r="U231" s="34"/>
      <c r="V231" s="56"/>
      <c r="W231" s="56"/>
      <c r="X231" s="56"/>
      <c r="Y231" s="56"/>
      <c r="Z231" s="56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</row>
    <row r="232" spans="2:132" ht="12.75">
      <c r="B232" s="18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4"/>
      <c r="U232" s="34"/>
      <c r="V232" s="56"/>
      <c r="W232" s="56"/>
      <c r="X232" s="56"/>
      <c r="Y232" s="56"/>
      <c r="Z232" s="56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</row>
    <row r="233" spans="2:132" ht="12.75">
      <c r="B233" s="18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4"/>
      <c r="U233" s="34"/>
      <c r="V233" s="56"/>
      <c r="W233" s="56"/>
      <c r="X233" s="56"/>
      <c r="Y233" s="56"/>
      <c r="Z233" s="56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</row>
    <row r="234" spans="2:132" ht="12.75">
      <c r="B234" s="18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4"/>
      <c r="U234" s="34"/>
      <c r="V234" s="56"/>
      <c r="W234" s="56"/>
      <c r="X234" s="56"/>
      <c r="Y234" s="56"/>
      <c r="Z234" s="56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</row>
    <row r="235" spans="2:132" ht="12.75">
      <c r="B235" s="18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4"/>
      <c r="U235" s="34"/>
      <c r="V235" s="56"/>
      <c r="W235" s="56"/>
      <c r="X235" s="56"/>
      <c r="Y235" s="56"/>
      <c r="Z235" s="56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</row>
    <row r="236" spans="2:132" ht="12.75">
      <c r="B236" s="18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4"/>
      <c r="U236" s="34"/>
      <c r="V236" s="56"/>
      <c r="W236" s="56"/>
      <c r="X236" s="56"/>
      <c r="Y236" s="56"/>
      <c r="Z236" s="56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</row>
    <row r="237" spans="2:132" ht="12.75">
      <c r="B237" s="18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4"/>
      <c r="U237" s="34"/>
      <c r="V237" s="56"/>
      <c r="W237" s="56"/>
      <c r="X237" s="56"/>
      <c r="Y237" s="56"/>
      <c r="Z237" s="56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</row>
    <row r="238" spans="2:132" ht="12.75">
      <c r="B238" s="18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4"/>
      <c r="U238" s="34"/>
      <c r="V238" s="56"/>
      <c r="W238" s="56"/>
      <c r="X238" s="56"/>
      <c r="Y238" s="56"/>
      <c r="Z238" s="56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</row>
    <row r="239" spans="2:132" ht="12.75">
      <c r="B239" s="18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4"/>
      <c r="U239" s="34"/>
      <c r="V239" s="56"/>
      <c r="W239" s="56"/>
      <c r="X239" s="56"/>
      <c r="Y239" s="56"/>
      <c r="Z239" s="56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</row>
    <row r="240" spans="2:132" ht="12.75">
      <c r="B240" s="18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4"/>
      <c r="U240" s="34"/>
      <c r="V240" s="56"/>
      <c r="W240" s="56"/>
      <c r="X240" s="56"/>
      <c r="Y240" s="56"/>
      <c r="Z240" s="56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</row>
    <row r="241" spans="2:132" ht="12.75">
      <c r="B241" s="18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4"/>
      <c r="U241" s="34"/>
      <c r="V241" s="56"/>
      <c r="W241" s="56"/>
      <c r="X241" s="56"/>
      <c r="Y241" s="56"/>
      <c r="Z241" s="56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</row>
    <row r="242" spans="2:132" ht="12.75">
      <c r="B242" s="18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4"/>
      <c r="U242" s="34"/>
      <c r="V242" s="56"/>
      <c r="W242" s="56"/>
      <c r="X242" s="56"/>
      <c r="Y242" s="56"/>
      <c r="Z242" s="56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</row>
    <row r="243" spans="2:132" ht="12.75">
      <c r="B243" s="18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4"/>
      <c r="U243" s="34"/>
      <c r="V243" s="56"/>
      <c r="W243" s="56"/>
      <c r="X243" s="56"/>
      <c r="Y243" s="56"/>
      <c r="Z243" s="56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</row>
    <row r="244" spans="2:132" ht="12.75">
      <c r="B244" s="18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4"/>
      <c r="U244" s="34"/>
      <c r="V244" s="56"/>
      <c r="W244" s="56"/>
      <c r="X244" s="56"/>
      <c r="Y244" s="56"/>
      <c r="Z244" s="56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</row>
    <row r="245" spans="2:132" ht="12.75">
      <c r="B245" s="18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4"/>
      <c r="U245" s="34"/>
      <c r="V245" s="56"/>
      <c r="W245" s="56"/>
      <c r="X245" s="56"/>
      <c r="Y245" s="56"/>
      <c r="Z245" s="56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</row>
    <row r="246" spans="2:132" ht="12.75">
      <c r="B246" s="18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4"/>
      <c r="U246" s="34"/>
      <c r="V246" s="56"/>
      <c r="W246" s="56"/>
      <c r="X246" s="56"/>
      <c r="Y246" s="56"/>
      <c r="Z246" s="56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</row>
    <row r="247" spans="2:132" ht="12.75">
      <c r="B247" s="18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4"/>
      <c r="U247" s="34"/>
      <c r="V247" s="56"/>
      <c r="W247" s="56"/>
      <c r="X247" s="56"/>
      <c r="Y247" s="56"/>
      <c r="Z247" s="56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</row>
    <row r="248" spans="2:132" ht="12.75">
      <c r="B248" s="18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4"/>
      <c r="U248" s="34"/>
      <c r="V248" s="56"/>
      <c r="W248" s="56"/>
      <c r="X248" s="56"/>
      <c r="Y248" s="56"/>
      <c r="Z248" s="56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</row>
    <row r="249" spans="2:132" ht="12.75">
      <c r="B249" s="18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4"/>
      <c r="U249" s="34"/>
      <c r="V249" s="56"/>
      <c r="W249" s="56"/>
      <c r="X249" s="56"/>
      <c r="Y249" s="56"/>
      <c r="Z249" s="56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</row>
    <row r="250" spans="2:132" ht="12.75">
      <c r="B250" s="18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4"/>
      <c r="U250" s="34"/>
      <c r="V250" s="56"/>
      <c r="W250" s="56"/>
      <c r="X250" s="56"/>
      <c r="Y250" s="56"/>
      <c r="Z250" s="56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</row>
    <row r="251" spans="2:132" ht="12.75">
      <c r="B251" s="18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4"/>
      <c r="U251" s="34"/>
      <c r="V251" s="56"/>
      <c r="W251" s="56"/>
      <c r="X251" s="56"/>
      <c r="Y251" s="56"/>
      <c r="Z251" s="56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</row>
    <row r="252" spans="2:132" ht="12.75">
      <c r="B252" s="18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4"/>
      <c r="U252" s="34"/>
      <c r="V252" s="56"/>
      <c r="W252" s="56"/>
      <c r="X252" s="56"/>
      <c r="Y252" s="56"/>
      <c r="Z252" s="56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</row>
    <row r="253" spans="2:132" ht="12.75">
      <c r="B253" s="18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4"/>
      <c r="U253" s="34"/>
      <c r="V253" s="56"/>
      <c r="W253" s="56"/>
      <c r="X253" s="56"/>
      <c r="Y253" s="56"/>
      <c r="Z253" s="56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</row>
    <row r="254" spans="2:132" ht="12.75">
      <c r="B254" s="18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4"/>
      <c r="U254" s="34"/>
      <c r="V254" s="56"/>
      <c r="W254" s="56"/>
      <c r="X254" s="56"/>
      <c r="Y254" s="56"/>
      <c r="Z254" s="56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</row>
    <row r="255" spans="2:132" ht="12.75">
      <c r="B255" s="18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4"/>
      <c r="U255" s="34"/>
      <c r="V255" s="56"/>
      <c r="W255" s="56"/>
      <c r="X255" s="56"/>
      <c r="Y255" s="56"/>
      <c r="Z255" s="56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</row>
    <row r="256" spans="2:132" ht="12.75">
      <c r="B256" s="18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4"/>
      <c r="U256" s="34"/>
      <c r="V256" s="56"/>
      <c r="W256" s="56"/>
      <c r="X256" s="56"/>
      <c r="Y256" s="56"/>
      <c r="Z256" s="56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</row>
    <row r="257" spans="2:132" ht="12.75">
      <c r="B257" s="18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4"/>
      <c r="U257" s="34"/>
      <c r="V257" s="56"/>
      <c r="W257" s="56"/>
      <c r="X257" s="56"/>
      <c r="Y257" s="56"/>
      <c r="Z257" s="56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</row>
    <row r="258" spans="2:132" ht="12.75">
      <c r="B258" s="18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4"/>
      <c r="U258" s="34"/>
      <c r="V258" s="56"/>
      <c r="W258" s="56"/>
      <c r="X258" s="56"/>
      <c r="Y258" s="56"/>
      <c r="Z258" s="56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</row>
  </sheetData>
  <sheetProtection/>
  <mergeCells count="533">
    <mergeCell ref="D81:O81"/>
    <mergeCell ref="P81:R81"/>
    <mergeCell ref="S81:T81"/>
    <mergeCell ref="AE82:AF82"/>
    <mergeCell ref="AG82:AR82"/>
    <mergeCell ref="AS82:AU82"/>
    <mergeCell ref="V81:W81"/>
    <mergeCell ref="X81:Z81"/>
    <mergeCell ref="B82:C82"/>
    <mergeCell ref="D82:O82"/>
    <mergeCell ref="P82:R82"/>
    <mergeCell ref="S82:T82"/>
    <mergeCell ref="B81:C81"/>
    <mergeCell ref="AW72:AX72"/>
    <mergeCell ref="AZ72:BA72"/>
    <mergeCell ref="BB72:BC72"/>
    <mergeCell ref="AY81:AZ81"/>
    <mergeCell ref="BA81:BC81"/>
    <mergeCell ref="V82:W82"/>
    <mergeCell ref="X82:Z82"/>
    <mergeCell ref="AY82:AZ82"/>
    <mergeCell ref="BA82:BC82"/>
    <mergeCell ref="AE81:AF81"/>
    <mergeCell ref="B72:C72"/>
    <mergeCell ref="D72:F72"/>
    <mergeCell ref="G72:I72"/>
    <mergeCell ref="J72:N72"/>
    <mergeCell ref="O72:AD72"/>
    <mergeCell ref="AF72:AV72"/>
    <mergeCell ref="BB70:BC70"/>
    <mergeCell ref="B71:C71"/>
    <mergeCell ref="D71:F71"/>
    <mergeCell ref="G71:I71"/>
    <mergeCell ref="J71:N71"/>
    <mergeCell ref="O71:AD71"/>
    <mergeCell ref="AF71:AV71"/>
    <mergeCell ref="AW71:AX71"/>
    <mergeCell ref="AZ71:BA71"/>
    <mergeCell ref="BB71:BC71"/>
    <mergeCell ref="AZ69:BA69"/>
    <mergeCell ref="BB69:BC69"/>
    <mergeCell ref="B70:C70"/>
    <mergeCell ref="D70:F70"/>
    <mergeCell ref="G70:I70"/>
    <mergeCell ref="J70:N70"/>
    <mergeCell ref="O70:AD70"/>
    <mergeCell ref="AF70:AV70"/>
    <mergeCell ref="AW70:AX70"/>
    <mergeCell ref="AZ70:BA70"/>
    <mergeCell ref="AW68:AX68"/>
    <mergeCell ref="AZ68:BA68"/>
    <mergeCell ref="BB68:BC68"/>
    <mergeCell ref="B69:C69"/>
    <mergeCell ref="D69:F69"/>
    <mergeCell ref="G69:I69"/>
    <mergeCell ref="J69:N69"/>
    <mergeCell ref="O69:AD69"/>
    <mergeCell ref="AF69:AV69"/>
    <mergeCell ref="AW69:AX69"/>
    <mergeCell ref="B68:C68"/>
    <mergeCell ref="D68:F68"/>
    <mergeCell ref="G68:I68"/>
    <mergeCell ref="J68:N68"/>
    <mergeCell ref="O68:AD68"/>
    <mergeCell ref="AF68:AV68"/>
    <mergeCell ref="BB66:BC66"/>
    <mergeCell ref="B67:C67"/>
    <mergeCell ref="D67:F67"/>
    <mergeCell ref="G67:I67"/>
    <mergeCell ref="J67:N67"/>
    <mergeCell ref="O67:AD67"/>
    <mergeCell ref="AF67:AV67"/>
    <mergeCell ref="AW67:AX67"/>
    <mergeCell ref="AZ67:BA67"/>
    <mergeCell ref="BB67:BC67"/>
    <mergeCell ref="AZ65:BA65"/>
    <mergeCell ref="BB65:BC65"/>
    <mergeCell ref="B66:C66"/>
    <mergeCell ref="D66:F66"/>
    <mergeCell ref="G66:I66"/>
    <mergeCell ref="J66:N66"/>
    <mergeCell ref="O66:AD66"/>
    <mergeCell ref="AF66:AV66"/>
    <mergeCell ref="AW66:AX66"/>
    <mergeCell ref="AZ66:BA66"/>
    <mergeCell ref="AW64:AX64"/>
    <mergeCell ref="AZ64:BA64"/>
    <mergeCell ref="BB64:BC64"/>
    <mergeCell ref="B65:C65"/>
    <mergeCell ref="D65:F65"/>
    <mergeCell ref="G65:I65"/>
    <mergeCell ref="J65:N65"/>
    <mergeCell ref="O65:AD65"/>
    <mergeCell ref="AF65:AV65"/>
    <mergeCell ref="AW65:AX65"/>
    <mergeCell ref="B64:C64"/>
    <mergeCell ref="D64:F64"/>
    <mergeCell ref="G64:I64"/>
    <mergeCell ref="J64:N64"/>
    <mergeCell ref="O64:AD64"/>
    <mergeCell ref="AF64:AV64"/>
    <mergeCell ref="BB62:BC62"/>
    <mergeCell ref="B63:C63"/>
    <mergeCell ref="D63:F63"/>
    <mergeCell ref="G63:I63"/>
    <mergeCell ref="J63:N63"/>
    <mergeCell ref="O63:AD63"/>
    <mergeCell ref="AF63:AV63"/>
    <mergeCell ref="AW63:AX63"/>
    <mergeCell ref="AZ63:BA63"/>
    <mergeCell ref="BB63:BC63"/>
    <mergeCell ref="AZ61:BA61"/>
    <mergeCell ref="BB61:BC61"/>
    <mergeCell ref="B62:C62"/>
    <mergeCell ref="D62:F62"/>
    <mergeCell ref="G62:I62"/>
    <mergeCell ref="J62:N62"/>
    <mergeCell ref="O62:AD62"/>
    <mergeCell ref="AF62:AV62"/>
    <mergeCell ref="AW62:AX62"/>
    <mergeCell ref="AZ62:BA62"/>
    <mergeCell ref="AE21:AF21"/>
    <mergeCell ref="AG21:BA21"/>
    <mergeCell ref="BB21:BC21"/>
    <mergeCell ref="AE22:AF22"/>
    <mergeCell ref="AG22:BA22"/>
    <mergeCell ref="BB22:BC22"/>
    <mergeCell ref="B21:C21"/>
    <mergeCell ref="B22:C22"/>
    <mergeCell ref="D21:X21"/>
    <mergeCell ref="B61:C61"/>
    <mergeCell ref="D61:F61"/>
    <mergeCell ref="G61:I61"/>
    <mergeCell ref="B60:C60"/>
    <mergeCell ref="D60:F60"/>
    <mergeCell ref="G60:I60"/>
    <mergeCell ref="J60:N60"/>
    <mergeCell ref="Y21:Z21"/>
    <mergeCell ref="D22:X22"/>
    <mergeCell ref="Y22:Z22"/>
    <mergeCell ref="O54:AD54"/>
    <mergeCell ref="O52:AD52"/>
    <mergeCell ref="O50:AD50"/>
    <mergeCell ref="O53:AD53"/>
    <mergeCell ref="O51:AD51"/>
    <mergeCell ref="J46:N46"/>
    <mergeCell ref="O46:AD46"/>
    <mergeCell ref="BB59:BC59"/>
    <mergeCell ref="AZ60:BA60"/>
    <mergeCell ref="BB60:BC60"/>
    <mergeCell ref="O60:AD60"/>
    <mergeCell ref="AF60:AV60"/>
    <mergeCell ref="AW60:AX60"/>
    <mergeCell ref="O59:AD59"/>
    <mergeCell ref="AF59:AV59"/>
    <mergeCell ref="O61:AD61"/>
    <mergeCell ref="AF61:AV61"/>
    <mergeCell ref="J61:N61"/>
    <mergeCell ref="AW59:AX59"/>
    <mergeCell ref="AZ59:BA59"/>
    <mergeCell ref="B59:C59"/>
    <mergeCell ref="D59:F59"/>
    <mergeCell ref="G59:I59"/>
    <mergeCell ref="J59:N59"/>
    <mergeCell ref="AW61:AX61"/>
    <mergeCell ref="B54:C54"/>
    <mergeCell ref="D54:F54"/>
    <mergeCell ref="G54:I54"/>
    <mergeCell ref="J54:N54"/>
    <mergeCell ref="B53:C53"/>
    <mergeCell ref="D53:F53"/>
    <mergeCell ref="G53:I53"/>
    <mergeCell ref="J53:N53"/>
    <mergeCell ref="BB53:BC53"/>
    <mergeCell ref="AF54:AV54"/>
    <mergeCell ref="AW54:AX54"/>
    <mergeCell ref="AZ54:BA54"/>
    <mergeCell ref="BB54:BC54"/>
    <mergeCell ref="AF53:AV53"/>
    <mergeCell ref="AW53:AX53"/>
    <mergeCell ref="AZ53:BA53"/>
    <mergeCell ref="B52:C52"/>
    <mergeCell ref="D52:F52"/>
    <mergeCell ref="G52:I52"/>
    <mergeCell ref="J52:N52"/>
    <mergeCell ref="B51:C51"/>
    <mergeCell ref="D51:F51"/>
    <mergeCell ref="G51:I51"/>
    <mergeCell ref="J51:N51"/>
    <mergeCell ref="BB51:BC51"/>
    <mergeCell ref="AF52:AV52"/>
    <mergeCell ref="AW52:AX52"/>
    <mergeCell ref="AZ52:BA52"/>
    <mergeCell ref="BB52:BC52"/>
    <mergeCell ref="AF51:AV51"/>
    <mergeCell ref="AW51:AX51"/>
    <mergeCell ref="AZ51:BA51"/>
    <mergeCell ref="AW50:AX50"/>
    <mergeCell ref="AZ50:BA50"/>
    <mergeCell ref="BB50:BC50"/>
    <mergeCell ref="B50:C50"/>
    <mergeCell ref="D50:F50"/>
    <mergeCell ref="G50:I50"/>
    <mergeCell ref="J50:N50"/>
    <mergeCell ref="BB48:BC48"/>
    <mergeCell ref="B49:C49"/>
    <mergeCell ref="D49:F49"/>
    <mergeCell ref="G49:I49"/>
    <mergeCell ref="J49:N49"/>
    <mergeCell ref="O49:AD49"/>
    <mergeCell ref="AF49:AV49"/>
    <mergeCell ref="AW49:AX49"/>
    <mergeCell ref="AZ49:BA49"/>
    <mergeCell ref="BB49:BC49"/>
    <mergeCell ref="B47:C47"/>
    <mergeCell ref="D47:F47"/>
    <mergeCell ref="G47:I47"/>
    <mergeCell ref="J47:N47"/>
    <mergeCell ref="B48:C48"/>
    <mergeCell ref="D48:F48"/>
    <mergeCell ref="G48:I48"/>
    <mergeCell ref="J48:N48"/>
    <mergeCell ref="V84:W84"/>
    <mergeCell ref="O47:AD47"/>
    <mergeCell ref="AF47:AV47"/>
    <mergeCell ref="AW47:AX47"/>
    <mergeCell ref="AZ47:BA47"/>
    <mergeCell ref="O48:AD48"/>
    <mergeCell ref="AF48:AV48"/>
    <mergeCell ref="AW48:AX48"/>
    <mergeCell ref="AZ48:BA48"/>
    <mergeCell ref="AF50:AV50"/>
    <mergeCell ref="B84:C84"/>
    <mergeCell ref="A2:AP2"/>
    <mergeCell ref="A3:AP3"/>
    <mergeCell ref="A4:AP4"/>
    <mergeCell ref="B56:BC56"/>
    <mergeCell ref="AF46:AV46"/>
    <mergeCell ref="AW46:AX46"/>
    <mergeCell ref="AZ46:BA46"/>
    <mergeCell ref="BB46:BC46"/>
    <mergeCell ref="D46:F46"/>
    <mergeCell ref="B20:C20"/>
    <mergeCell ref="D20:X20"/>
    <mergeCell ref="B83:C83"/>
    <mergeCell ref="D83:O83"/>
    <mergeCell ref="X83:Z83"/>
    <mergeCell ref="B57:BC57"/>
    <mergeCell ref="G46:I46"/>
    <mergeCell ref="AG20:BA20"/>
    <mergeCell ref="BB20:BC20"/>
    <mergeCell ref="BB47:BC47"/>
    <mergeCell ref="AY84:AZ84"/>
    <mergeCell ref="AV84:AW84"/>
    <mergeCell ref="AS84:AU84"/>
    <mergeCell ref="AE84:AF84"/>
    <mergeCell ref="AG84:AR84"/>
    <mergeCell ref="X84:Z84"/>
    <mergeCell ref="BA84:BC84"/>
    <mergeCell ref="B80:C80"/>
    <mergeCell ref="D80:O80"/>
    <mergeCell ref="P80:R80"/>
    <mergeCell ref="S80:T80"/>
    <mergeCell ref="AY83:AZ83"/>
    <mergeCell ref="BA83:BC83"/>
    <mergeCell ref="AE80:AF80"/>
    <mergeCell ref="AG80:AR80"/>
    <mergeCell ref="AE83:AF83"/>
    <mergeCell ref="P84:R84"/>
    <mergeCell ref="S84:T84"/>
    <mergeCell ref="X78:Z78"/>
    <mergeCell ref="B79:C79"/>
    <mergeCell ref="D79:O79"/>
    <mergeCell ref="P79:R79"/>
    <mergeCell ref="S79:T79"/>
    <mergeCell ref="V79:W79"/>
    <mergeCell ref="X79:Z79"/>
    <mergeCell ref="B78:C78"/>
    <mergeCell ref="AE79:AF79"/>
    <mergeCell ref="AG79:AR79"/>
    <mergeCell ref="S78:T78"/>
    <mergeCell ref="V78:W78"/>
    <mergeCell ref="P83:R83"/>
    <mergeCell ref="S83:T83"/>
    <mergeCell ref="V83:W83"/>
    <mergeCell ref="AG78:AR78"/>
    <mergeCell ref="V80:W80"/>
    <mergeCell ref="X80:Z80"/>
    <mergeCell ref="D84:O84"/>
    <mergeCell ref="B77:O77"/>
    <mergeCell ref="P77:R77"/>
    <mergeCell ref="S77:W77"/>
    <mergeCell ref="X77:Z77"/>
    <mergeCell ref="AE78:AF78"/>
    <mergeCell ref="D78:O78"/>
    <mergeCell ref="P78:R78"/>
    <mergeCell ref="AE77:AR77"/>
    <mergeCell ref="AG83:AR83"/>
    <mergeCell ref="AZ44:BA44"/>
    <mergeCell ref="BB44:BC44"/>
    <mergeCell ref="D45:F45"/>
    <mergeCell ref="G45:I45"/>
    <mergeCell ref="J45:N45"/>
    <mergeCell ref="O45:AD45"/>
    <mergeCell ref="AF45:AV45"/>
    <mergeCell ref="AW45:AX45"/>
    <mergeCell ref="AZ45:BA45"/>
    <mergeCell ref="BB45:BC45"/>
    <mergeCell ref="D44:F44"/>
    <mergeCell ref="G44:I44"/>
    <mergeCell ref="J44:N44"/>
    <mergeCell ref="O44:AD44"/>
    <mergeCell ref="AF44:AV44"/>
    <mergeCell ref="AW44:AX44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D42:F42"/>
    <mergeCell ref="G42:I42"/>
    <mergeCell ref="J42:N42"/>
    <mergeCell ref="O42:AD42"/>
    <mergeCell ref="AF42:AV42"/>
    <mergeCell ref="AW42:AX42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0:F40"/>
    <mergeCell ref="G40:I40"/>
    <mergeCell ref="J40:N40"/>
    <mergeCell ref="O40:AD40"/>
    <mergeCell ref="AF40:AV40"/>
    <mergeCell ref="AW40:AX40"/>
    <mergeCell ref="AZ38:BA38"/>
    <mergeCell ref="BB38:BC38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38:F38"/>
    <mergeCell ref="G38:I38"/>
    <mergeCell ref="J38:N38"/>
    <mergeCell ref="O38:AD38"/>
    <mergeCell ref="AF38:AV38"/>
    <mergeCell ref="AW38:AX38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6:F36"/>
    <mergeCell ref="G36:I36"/>
    <mergeCell ref="J36:N36"/>
    <mergeCell ref="O36:AD36"/>
    <mergeCell ref="AF36:AV36"/>
    <mergeCell ref="AW36:AX36"/>
    <mergeCell ref="AZ34:BA34"/>
    <mergeCell ref="BB34:BC34"/>
    <mergeCell ref="J35:N35"/>
    <mergeCell ref="O35:AD35"/>
    <mergeCell ref="AF35:AV35"/>
    <mergeCell ref="AW35:AX35"/>
    <mergeCell ref="AZ35:BA35"/>
    <mergeCell ref="BB35:BC35"/>
    <mergeCell ref="D34:F34"/>
    <mergeCell ref="G34:I34"/>
    <mergeCell ref="J34:N34"/>
    <mergeCell ref="O34:AD34"/>
    <mergeCell ref="AF34:AV34"/>
    <mergeCell ref="AW34:AX34"/>
    <mergeCell ref="AF32:AV32"/>
    <mergeCell ref="AW32:AX32"/>
    <mergeCell ref="AZ32:BA32"/>
    <mergeCell ref="BB32:BC32"/>
    <mergeCell ref="J33:N33"/>
    <mergeCell ref="O33:AD33"/>
    <mergeCell ref="AF33:AV33"/>
    <mergeCell ref="AW33:AX33"/>
    <mergeCell ref="AZ33:BA33"/>
    <mergeCell ref="BB33:BC33"/>
    <mergeCell ref="BB30:BC30"/>
    <mergeCell ref="J31:N31"/>
    <mergeCell ref="O31:AD31"/>
    <mergeCell ref="AF31:AV31"/>
    <mergeCell ref="AW31:AX31"/>
    <mergeCell ref="AZ31:BA31"/>
    <mergeCell ref="BB31:BC31"/>
    <mergeCell ref="AZ29:BA29"/>
    <mergeCell ref="J29:N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D35:F35"/>
    <mergeCell ref="G35:I35"/>
    <mergeCell ref="D29:F29"/>
    <mergeCell ref="G29:I29"/>
    <mergeCell ref="O29:AD29"/>
    <mergeCell ref="AF29:AV29"/>
    <mergeCell ref="D32:F32"/>
    <mergeCell ref="G32:I32"/>
    <mergeCell ref="J32:N32"/>
    <mergeCell ref="O32:AD32"/>
    <mergeCell ref="D28:F28"/>
    <mergeCell ref="G28:I28"/>
    <mergeCell ref="D31:F31"/>
    <mergeCell ref="G31:I31"/>
    <mergeCell ref="D33:F33"/>
    <mergeCell ref="G33:I33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B26:BC26"/>
    <mergeCell ref="AW26:BA26"/>
    <mergeCell ref="J26:N26"/>
    <mergeCell ref="D26:F26"/>
    <mergeCell ref="G26:I26"/>
    <mergeCell ref="O26:AV26"/>
    <mergeCell ref="O27:AD27"/>
    <mergeCell ref="AF27:AV27"/>
    <mergeCell ref="B27:C27"/>
    <mergeCell ref="D27:F27"/>
    <mergeCell ref="G27:I27"/>
    <mergeCell ref="J27:N27"/>
    <mergeCell ref="Y20:Z20"/>
    <mergeCell ref="AE17:AF17"/>
    <mergeCell ref="AE18:AF18"/>
    <mergeCell ref="Y17:Z17"/>
    <mergeCell ref="Y18:Z18"/>
    <mergeCell ref="AE20:AF20"/>
    <mergeCell ref="B18:C18"/>
    <mergeCell ref="B19:C19"/>
    <mergeCell ref="D19:X19"/>
    <mergeCell ref="AE19:AF19"/>
    <mergeCell ref="Y19:Z19"/>
    <mergeCell ref="D17:X17"/>
    <mergeCell ref="D18:X18"/>
    <mergeCell ref="AL10:AP10"/>
    <mergeCell ref="AG17:BA17"/>
    <mergeCell ref="AG16:BA16"/>
    <mergeCell ref="U10:V10"/>
    <mergeCell ref="B15:Z15"/>
    <mergeCell ref="B16:C16"/>
    <mergeCell ref="AE16:AF16"/>
    <mergeCell ref="Y16:Z16"/>
    <mergeCell ref="B17:C17"/>
    <mergeCell ref="AE15:BC15"/>
    <mergeCell ref="M6:T6"/>
    <mergeCell ref="Y6:AF6"/>
    <mergeCell ref="B8:AM8"/>
    <mergeCell ref="X10:AB10"/>
    <mergeCell ref="H10:L10"/>
    <mergeCell ref="B28:C28"/>
    <mergeCell ref="O28:AD28"/>
    <mergeCell ref="AF28:AV28"/>
    <mergeCell ref="J28:N28"/>
    <mergeCell ref="D16:X16"/>
    <mergeCell ref="BB16:BC16"/>
    <mergeCell ref="BB18:BC18"/>
    <mergeCell ref="AG19:BA19"/>
    <mergeCell ref="BB19:BC19"/>
    <mergeCell ref="BB17:BC17"/>
    <mergeCell ref="AG18:BA18"/>
    <mergeCell ref="AS77:AU77"/>
    <mergeCell ref="AV77:AZ77"/>
    <mergeCell ref="BA77:BC77"/>
    <mergeCell ref="BB27:BC27"/>
    <mergeCell ref="AW27:AX27"/>
    <mergeCell ref="AZ27:BA27"/>
    <mergeCell ref="AW28:AX28"/>
    <mergeCell ref="AZ28:BA28"/>
    <mergeCell ref="BB28:BC28"/>
    <mergeCell ref="AW29:AX29"/>
    <mergeCell ref="AS78:AU78"/>
    <mergeCell ref="AV78:AW78"/>
    <mergeCell ref="AY80:AZ80"/>
    <mergeCell ref="BA80:BC80"/>
    <mergeCell ref="AS79:AU79"/>
    <mergeCell ref="AV79:AW79"/>
    <mergeCell ref="AY78:AZ78"/>
    <mergeCell ref="BA78:BC78"/>
    <mergeCell ref="AY79:AZ79"/>
    <mergeCell ref="BA79:BC79"/>
    <mergeCell ref="AS83:AU83"/>
    <mergeCell ref="AV83:AW83"/>
    <mergeCell ref="AS80:AU80"/>
    <mergeCell ref="AV80:AW80"/>
    <mergeCell ref="AG81:AR81"/>
    <mergeCell ref="AS81:AU81"/>
    <mergeCell ref="AV81:AW81"/>
    <mergeCell ref="AV82:AW82"/>
  </mergeCells>
  <printOptions/>
  <pageMargins left="0.3937007874015748" right="0.3937007874015748" top="0.3937007874015748" bottom="0.3937007874015748" header="0" footer="0"/>
  <pageSetup horizontalDpi="300" verticalDpi="300" orientation="portrait" paperSize="9" scale="92" r:id="rId2"/>
  <headerFooter alignWithMargins="0">
    <oddFooter xml:space="preserve">&amp;C                                  &amp;F&amp;R&amp;P von &amp;N </oddFooter>
  </headerFooter>
  <rowBreaks count="1" manualBreakCount="1">
    <brk id="55" max="55" man="1"/>
  </rowBreaks>
  <colBreaks count="1" manualBreakCount="1">
    <brk id="57" max="14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FSV Gevelsberg</cp:lastModifiedBy>
  <cp:lastPrinted>2013-07-12T15:47:00Z</cp:lastPrinted>
  <dcterms:created xsi:type="dcterms:W3CDTF">2002-02-21T07:48:38Z</dcterms:created>
  <dcterms:modified xsi:type="dcterms:W3CDTF">2013-07-13T17:22:13Z</dcterms:modified>
  <cp:category/>
  <cp:version/>
  <cp:contentType/>
  <cp:contentStatus/>
</cp:coreProperties>
</file>